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9840" firstSheet="2" activeTab="10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  <sheet name="预算11表" sheetId="12" r:id="rId11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44525"/>
</workbook>
</file>

<file path=xl/calcChain.xml><?xml version="1.0" encoding="utf-8"?>
<calcChain xmlns="http://schemas.openxmlformats.org/spreadsheetml/2006/main">
  <c r="D128" i="11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L6"/>
  <c r="K6"/>
  <c r="J6"/>
  <c r="I6"/>
  <c r="H6"/>
  <c r="G6"/>
  <c r="F6"/>
  <c r="E6"/>
  <c r="D6"/>
  <c r="A3"/>
  <c r="D6" i="10"/>
  <c r="C6"/>
  <c r="D5"/>
  <c r="A3"/>
  <c r="D7" i="8"/>
  <c r="B7"/>
  <c r="A7"/>
  <c r="G6"/>
  <c r="F6"/>
  <c r="E6"/>
  <c r="D6"/>
  <c r="C6"/>
  <c r="B6"/>
  <c r="A3"/>
  <c r="A3" i="6"/>
  <c r="E24" i="7"/>
  <c r="E23"/>
  <c r="E22"/>
  <c r="E21"/>
  <c r="E20"/>
  <c r="E19"/>
  <c r="E18"/>
  <c r="E17"/>
  <c r="E16"/>
  <c r="E15"/>
  <c r="E14"/>
  <c r="E13"/>
  <c r="E12"/>
  <c r="E11"/>
  <c r="E10"/>
  <c r="E9"/>
  <c r="E8"/>
  <c r="E7"/>
  <c r="E6"/>
  <c r="A3"/>
  <c r="D16" i="5"/>
  <c r="C16"/>
  <c r="D15"/>
  <c r="C15"/>
  <c r="D14"/>
  <c r="C14"/>
  <c r="D13"/>
  <c r="C13"/>
  <c r="D12"/>
  <c r="C12"/>
  <c r="D11"/>
  <c r="C11"/>
  <c r="D10"/>
  <c r="C10"/>
  <c r="D9"/>
  <c r="C9"/>
  <c r="D8"/>
  <c r="C8"/>
  <c r="H7"/>
  <c r="G7"/>
  <c r="F7"/>
  <c r="E7"/>
  <c r="D7"/>
  <c r="C7"/>
  <c r="A3"/>
  <c r="F37" i="9"/>
  <c r="B37"/>
  <c r="B33"/>
  <c r="F32"/>
  <c r="B32"/>
  <c r="F7"/>
  <c r="A4"/>
  <c r="C9" i="2"/>
  <c r="C8"/>
  <c r="C7"/>
  <c r="J6"/>
  <c r="I6"/>
  <c r="H6"/>
  <c r="G6"/>
  <c r="F6"/>
  <c r="E6"/>
  <c r="D6"/>
  <c r="C6"/>
  <c r="B6"/>
  <c r="J5"/>
  <c r="I5"/>
  <c r="H5"/>
  <c r="G5"/>
  <c r="F5"/>
  <c r="E5"/>
  <c r="D5"/>
  <c r="C5"/>
  <c r="A3"/>
  <c r="U9" i="1"/>
  <c r="Q9"/>
  <c r="P9"/>
  <c r="H9"/>
  <c r="C9"/>
  <c r="B9"/>
  <c r="A9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4"/>
  <c r="F30" i="4"/>
  <c r="B30"/>
  <c r="F28"/>
  <c r="B28"/>
  <c r="F7"/>
</calcChain>
</file>

<file path=xl/sharedStrings.xml><?xml version="1.0" encoding="utf-8"?>
<sst xmlns="http://schemas.openxmlformats.org/spreadsheetml/2006/main" count="668" uniqueCount="304">
  <si>
    <t>预算01表</t>
  </si>
  <si>
    <t>2022  年  收  支  预  算  总  表</t>
  </si>
  <si>
    <t>部门名称：天津经济技术开发区南港工业区规划建设局</t>
  </si>
  <si>
    <t>单位：万元</t>
  </si>
  <si>
    <r>
      <rPr>
        <sz val="10"/>
        <color rgb="FF000000"/>
        <rFont val="宋体"/>
        <family val="3"/>
        <charset val="134"/>
        <scheme val="minor"/>
      </rPr>
      <t xml:space="preserve">收 </t>
    </r>
    <r>
      <rPr>
        <sz val="10"/>
        <color rgb="FF000000"/>
        <rFont val="宋体"/>
        <family val="3"/>
        <charset val="134"/>
      </rPr>
      <t xml:space="preserve">   入    预     算</t>
    </r>
  </si>
  <si>
    <r>
      <rPr>
        <sz val="10"/>
        <color rgb="FF000000"/>
        <rFont val="宋体"/>
        <family val="3"/>
        <charset val="134"/>
        <scheme val="minor"/>
      </rPr>
      <t xml:space="preserve">支 </t>
    </r>
    <r>
      <rPr>
        <sz val="10"/>
        <color rgb="FF000000"/>
        <rFont val="宋体"/>
        <family val="3"/>
        <charset val="134"/>
      </rPr>
      <t xml:space="preserve">             出              预              算</t>
    </r>
  </si>
  <si>
    <r>
      <rPr>
        <sz val="10"/>
        <color rgb="FF000000"/>
        <rFont val="宋体"/>
        <family val="3"/>
        <charset val="134"/>
        <scheme val="minor"/>
      </rPr>
      <t xml:space="preserve">项 </t>
    </r>
    <r>
      <rPr>
        <sz val="10"/>
        <color rgb="FF000000"/>
        <rFont val="宋体"/>
        <family val="3"/>
        <charset val="134"/>
      </rPr>
      <t xml:space="preserve">     目</t>
    </r>
  </si>
  <si>
    <t>2022年预算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</si>
  <si>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</si>
  <si>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</si>
  <si>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</si>
  <si>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</si>
  <si>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</si>
  <si>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</si>
  <si>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</si>
  <si>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0"/>
        <color rgb="FF000000"/>
        <rFont val="宋体"/>
        <family val="3"/>
        <charset val="134"/>
        <scheme val="minor"/>
      </rPr>
      <t xml:space="preserve">    </t>
    </r>
    <r>
      <rPr>
        <sz val="10"/>
        <color rgb="FF000000"/>
        <rFont val="宋体"/>
        <family val="3"/>
        <charset val="134"/>
      </rPr>
      <t>人员支出</t>
    </r>
  </si>
  <si>
    <t>三、国有资本经营预算拨款收入</t>
  </si>
  <si>
    <t>三、公共安全支出</t>
  </si>
  <si>
    <r>
      <rPr>
        <sz val="10"/>
        <color rgb="FF000000"/>
        <rFont val="宋体"/>
        <family val="3"/>
        <charset val="134"/>
        <scheme val="minor"/>
      </rPr>
      <t xml:space="preserve">    </t>
    </r>
    <r>
      <rPr>
        <sz val="10"/>
        <color rgb="FF000000"/>
        <rFont val="宋体"/>
        <family val="3"/>
        <charset val="134"/>
      </rPr>
      <t>公用支出</t>
    </r>
  </si>
  <si>
    <t>四、财政专户管理资金收入</t>
  </si>
  <si>
    <t>四、教育支出</t>
  </si>
  <si>
    <r>
      <rPr>
        <sz val="10"/>
        <color rgb="FF000000"/>
        <rFont val="宋体"/>
        <family val="3"/>
        <charset val="134"/>
        <scheme val="minor"/>
      </rPr>
      <t xml:space="preserve">    </t>
    </r>
    <r>
      <rPr>
        <sz val="10"/>
        <color rgb="FF000000"/>
        <rFont val="宋体"/>
        <family val="3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</si>
  <si>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</si>
  <si>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</si>
  <si>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</si>
  <si>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</si>
  <si>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</si>
  <si>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</si>
  <si>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</si>
  <si>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</si>
  <si>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</si>
  <si>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</si>
  <si>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</si>
  <si>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</si>
  <si>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</si>
  <si>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</si>
  <si>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</si>
  <si>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</si>
  <si>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</si>
  <si>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</si>
  <si>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</si>
  <si>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</si>
  <si>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</si>
  <si>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</si>
  <si>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</si>
  <si>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</si>
  <si>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</si>
  <si>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</si>
  <si>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</si>
  <si>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</si>
  <si>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</si>
  <si>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0"/>
        <color rgb="FF000000"/>
        <rFont val="宋体"/>
        <family val="3"/>
        <charset val="134"/>
        <scheme val="minor"/>
      </rPr>
      <t xml:space="preserve">本 </t>
    </r>
    <r>
      <rPr>
        <sz val="10"/>
        <color rgb="FF000000"/>
        <rFont val="宋体"/>
        <family val="3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</si>
  <si>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</si>
  <si>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</si>
  <si>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</si>
  <si>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0"/>
        <color rgb="FF000000"/>
        <rFont val="宋体"/>
        <family val="3"/>
        <charset val="134"/>
        <scheme val="minor"/>
      </rPr>
      <t xml:space="preserve">支 </t>
    </r>
    <r>
      <rPr>
        <sz val="10"/>
        <color rgb="FF000000"/>
        <rFont val="宋体"/>
        <family val="3"/>
        <charset val="134"/>
      </rPr>
      <t xml:space="preserve"> 出  总   计</t>
    </r>
  </si>
  <si>
    <t>预算02表</t>
  </si>
  <si>
    <t>2022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</si>
  <si>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</si>
  <si>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</si>
  <si>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</si>
  <si>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</si>
  <si>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</si>
  <si>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</si>
  <si>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</si>
  <si>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</si>
  <si>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</si>
  <si>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</si>
  <si>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</si>
  <si>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</si>
  <si>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</si>
  <si>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</si>
  <si>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</si>
  <si>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</si>
  <si>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</si>
  <si>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</si>
  <si>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</si>
  <si>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</si>
  <si>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</si>
  <si>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</si>
  <si>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</si>
  <si>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2022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</si>
  <si>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</si>
  <si>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</si>
  <si>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</si>
  <si>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</si>
  <si>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</si>
  <si>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</si>
  <si>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</si>
  <si>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</si>
  <si>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</si>
  <si>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一般行政管理事务</t>
  </si>
  <si>
    <t>行政运行</t>
  </si>
  <si>
    <t>其他城乡社区公共设施支出</t>
  </si>
  <si>
    <t>预算04表</t>
  </si>
  <si>
    <t>2022  年  财  政  拨  款  收  支  预  算  总  表</t>
  </si>
  <si>
    <r>
      <rPr>
        <sz val="10"/>
        <color rgb="FF000000"/>
        <rFont val="宋体"/>
        <family val="3"/>
        <charset val="134"/>
        <scheme val="minor"/>
      </rPr>
      <t xml:space="preserve">收 </t>
    </r>
    <r>
      <rPr>
        <sz val="10"/>
        <color rgb="FF000000"/>
        <rFont val="宋体"/>
        <family val="3"/>
        <charset val="134"/>
      </rPr>
      <t xml:space="preserve">             入    </t>
    </r>
  </si>
  <si>
    <r>
      <rPr>
        <sz val="10"/>
        <color rgb="FF000000"/>
        <rFont val="宋体"/>
        <family val="3"/>
        <charset val="134"/>
        <scheme val="minor"/>
      </rPr>
      <t xml:space="preserve">支 </t>
    </r>
    <r>
      <rPr>
        <sz val="10"/>
        <color rgb="FF000000"/>
        <rFont val="宋体"/>
        <family val="3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</si>
  <si>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</si>
  <si>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</si>
  <si>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</si>
  <si>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</si>
  <si>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</si>
  <si>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</si>
  <si>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二十二、其他自出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</si>
  <si>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</si>
  <si>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</si>
  <si>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</si>
  <si>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</si>
  <si>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</si>
  <si>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</si>
  <si>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</si>
  <si>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</si>
  <si>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2022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</si>
  <si>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</si>
  <si>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</si>
  <si>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</si>
  <si>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</si>
  <si>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天津经济技术开发区南港工业区规划建设局</t>
  </si>
  <si>
    <t>一般公共服务支出</t>
  </si>
  <si>
    <t>人大事务</t>
  </si>
  <si>
    <t>城乡社区支出</t>
  </si>
  <si>
    <t>城乡社区管理事务</t>
  </si>
  <si>
    <t>城乡社区公共设施</t>
  </si>
  <si>
    <t>预算06表</t>
  </si>
  <si>
    <t>2022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</si>
  <si>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</si>
  <si>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</si>
  <si>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</si>
  <si>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</si>
  <si>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</si>
  <si>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</si>
  <si>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</si>
  <si>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</si>
  <si>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</si>
  <si>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</si>
  <si>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伙食补助费</t>
  </si>
  <si>
    <t>其他工资福利支出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</si>
  <si>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</si>
  <si>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</si>
  <si>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</si>
  <si>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</si>
  <si>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</si>
  <si>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</si>
  <si>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</si>
  <si>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</si>
  <si>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办公费</t>
  </si>
  <si>
    <t>办公经费</t>
  </si>
  <si>
    <t>手续费</t>
  </si>
  <si>
    <t>邮电费</t>
  </si>
  <si>
    <t>差旅费</t>
  </si>
  <si>
    <t>公务接待费</t>
  </si>
  <si>
    <t>劳务费</t>
  </si>
  <si>
    <t>委托业务费</t>
  </si>
  <si>
    <t>其他交通费用</t>
  </si>
  <si>
    <t>其他商品和服务支出</t>
  </si>
  <si>
    <t>预算07表</t>
  </si>
  <si>
    <t>2022 年 财 政 拨 款 政 府 性 基 金 预 算 支 出 预 算 表</t>
  </si>
  <si>
    <t>本年政府性基金预算支出</t>
  </si>
  <si>
    <t>预算08表</t>
  </si>
  <si>
    <t>2022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</si>
  <si>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</si>
  <si>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</si>
  <si>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</si>
  <si>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公务用车购置费</t>
  </si>
  <si>
    <t>公务用车运行维护费</t>
  </si>
  <si>
    <t>预算09表</t>
  </si>
  <si>
    <t>2022 年 财 政 拨 款 政 府 采 购 预 算 表</t>
  </si>
  <si>
    <t>功能科目</t>
  </si>
  <si>
    <t>项目类别</t>
  </si>
  <si>
    <t>单位名称（项目名称）</t>
  </si>
  <si>
    <t>2010102-一般行政管理事务</t>
  </si>
  <si>
    <t>企业用海服务专项</t>
  </si>
  <si>
    <t>南港危化品专用车道交通设施</t>
  </si>
  <si>
    <t>南港水系连通工程新增生态补水生态影响论证</t>
  </si>
  <si>
    <t>南港倾倒区论证专项</t>
  </si>
  <si>
    <t>控规调整专项</t>
  </si>
  <si>
    <t>预算10表</t>
  </si>
  <si>
    <t>2022 年 项 目 支 出 预 算 表</t>
  </si>
  <si>
    <t>项  目  名  称</t>
  </si>
  <si>
    <t>纳入预算管理的行政事业性收费拨款</t>
  </si>
  <si>
    <t>2010102-396</t>
  </si>
  <si>
    <t>纺一路泵站设备更新项目</t>
  </si>
  <si>
    <t>南港工业区绿色低碳能源规划</t>
  </si>
  <si>
    <t>南港公用事业管理专项</t>
  </si>
  <si>
    <t>南港规划建设管理专项</t>
  </si>
  <si>
    <t>聘请第三方安全机构加强安全管理项目</t>
  </si>
  <si>
    <t>施工图审查专项</t>
  </si>
  <si>
    <t>信息软硬件购置开发与升级专项</t>
  </si>
  <si>
    <t>政务事务保障专项</t>
  </si>
  <si>
    <t>212</t>
  </si>
  <si>
    <t>21203</t>
  </si>
  <si>
    <t>2120399</t>
  </si>
  <si>
    <t>2120399-396</t>
  </si>
  <si>
    <t>（原铁西五路）经五路（纬六路-纬一西路）道路排水</t>
  </si>
  <si>
    <t>02018|封闭建设硬质物理隔离工程</t>
  </si>
  <si>
    <t>06003|LNG供水配套工程（南港九街-LNG界区）</t>
  </si>
  <si>
    <t>2019年南港工业区交通设施提升工程</t>
  </si>
  <si>
    <t>499103|南港工业区创新路（海港路至B01）排水道路工程</t>
  </si>
  <si>
    <t>499115|港西路排水道路工程二期</t>
  </si>
  <si>
    <t>499124|西港池南侧四区吹填及地基处理工程</t>
  </si>
  <si>
    <t>499153|海防路燃气工程</t>
  </si>
  <si>
    <t>499179|14#雨水排海泵站</t>
  </si>
  <si>
    <t>北燃110kv电力线路</t>
  </si>
  <si>
    <t>滨海新区南部片区水系连通工程</t>
  </si>
  <si>
    <t>沉降监测</t>
  </si>
  <si>
    <t>代征收污水处理费手续费</t>
  </si>
  <si>
    <t>道路桥梁养管服务</t>
  </si>
  <si>
    <t>第三方咨询及审计服务</t>
  </si>
  <si>
    <t>东防潮堤二期工程</t>
  </si>
  <si>
    <t>东港池西侧围堤及吹填造陆工程</t>
  </si>
  <si>
    <t>独流减河河口综合整治规划调整项目合同</t>
  </si>
  <si>
    <t>二十环支路（创新路-南港四街）排水道路工程</t>
  </si>
  <si>
    <t>防潮堤合建段工程</t>
  </si>
  <si>
    <t>富港路（津岐公路-华港东街）道路排水工程——富港路（华港西街-西中环延长线）</t>
  </si>
  <si>
    <t>港中公路（支路五—工农大道）道路拓宽绿化工程</t>
  </si>
  <si>
    <t>港中公路拓宽工程</t>
  </si>
  <si>
    <t>公交运营补贴</t>
  </si>
  <si>
    <t>海堤设施养管服务</t>
  </si>
  <si>
    <t>海港路燃气工程</t>
  </si>
  <si>
    <t>红旗路（南港六街-南港九街）排水道路工程</t>
  </si>
  <si>
    <t>环卫扫保服务</t>
  </si>
  <si>
    <t>机动项目</t>
  </si>
  <si>
    <t>机动项目（南港工业区应急维护修缮抢险项目）</t>
  </si>
  <si>
    <t>经五路（纬一西路—港中公路）道路绿化工程</t>
  </si>
  <si>
    <t>精细化工组团（中海油处理厂-污水处理厂污水管线工程</t>
  </si>
  <si>
    <t>开发区中区东干渠与荒地排河连通管道修复工程</t>
  </si>
  <si>
    <t>开发区中区临时湿地工程</t>
  </si>
  <si>
    <t>开发区中区临时污水处理站工程</t>
  </si>
  <si>
    <t>开发区中区污水管网检测项目</t>
  </si>
  <si>
    <t>开发区中区闲置建设用地临时绿化工程</t>
  </si>
  <si>
    <t>开发区中区支路二市政道路工程</t>
  </si>
  <si>
    <t>路灯及交通设施养管服务</t>
  </si>
  <si>
    <t>绿化设施养管服务</t>
  </si>
  <si>
    <t>茂联配套蒸汽管线工程</t>
  </si>
  <si>
    <t>南堤路（海港路至南港四街）排水道路</t>
  </si>
  <si>
    <t>南港工业区 2020-2022 企业出入口开设及管线切改等设施配套工程（二期）</t>
  </si>
  <si>
    <t>南港工业区2014年泵站完善工程</t>
  </si>
  <si>
    <t xml:space="preserve">南港工业区2015年设施应急及维护项目
</t>
  </si>
  <si>
    <t>南港工业区2016年设施应急及维护项目</t>
  </si>
  <si>
    <t>南港工业区2016年市政设施修缮工程</t>
  </si>
  <si>
    <t>南港工业区2017年管道修复工程</t>
  </si>
  <si>
    <t>南港工业区2017年设施应急及维护项目</t>
  </si>
  <si>
    <t>南港工业区2017年市政设施修缮工程</t>
  </si>
  <si>
    <t>南港工业区2018年排水管道大修工程</t>
  </si>
  <si>
    <t>南港工业区2018年设施应急及维护项目(二期）</t>
  </si>
  <si>
    <t>南港工业区2018年设施应急及维护项目(一期）</t>
  </si>
  <si>
    <t>南港工业区2018年市政设施修缮工程</t>
  </si>
  <si>
    <t>南港工业区2019年设施应急及维护项目</t>
  </si>
  <si>
    <t>南港工业区2020-2022企业出入口开设及管线切改等设施配套工程（一期）</t>
  </si>
  <si>
    <t>南港工业区2021年设施应急及维护项目</t>
  </si>
  <si>
    <t>南港工业区创业路（海防路至西中环延长线）排水管道大修工程</t>
  </si>
  <si>
    <t>南港工业区大港港区总体规划修编项目</t>
  </si>
  <si>
    <t>南港工业区电力专项规划修编项目</t>
  </si>
  <si>
    <t>南港工业区公共管廊专项规划修编项目</t>
  </si>
  <si>
    <t>南港工业区供热专项规划修编项目</t>
  </si>
  <si>
    <t>南港工业区供水专项规划修编项目</t>
  </si>
  <si>
    <t>南港工业区管线综合规划修编</t>
  </si>
  <si>
    <t>南港工业区规划建设地理信息系统</t>
  </si>
  <si>
    <t>南港工业区规划提升</t>
  </si>
  <si>
    <t>南港工业区交通专线规划修编</t>
  </si>
  <si>
    <t>南港工业区燃气专项规划修编项目</t>
  </si>
  <si>
    <t>南港工业区施工现场建设项目安全、质量管理系统工程</t>
  </si>
  <si>
    <t>南港工业区通信工程专项规划修编</t>
  </si>
  <si>
    <t>南港工业区污排专项规划修编</t>
  </si>
  <si>
    <t>南港工业区消防专项规划修编</t>
  </si>
  <si>
    <t>南港工业区雨排专项规划修编</t>
  </si>
  <si>
    <t>南港六街（南堤路-红旗路）排水道路工程</t>
  </si>
  <si>
    <t>南港区域产业建设项目</t>
  </si>
  <si>
    <t>南港区域建设发展项目</t>
  </si>
  <si>
    <t>排水系统养管服务</t>
  </si>
  <si>
    <t>起步区路灯2020年度维修项目</t>
  </si>
  <si>
    <t>桥梁检测服务</t>
  </si>
  <si>
    <t>市政、绿化、环卫养管基地工程</t>
  </si>
  <si>
    <t>天津港大港港区北防波堤东段工程</t>
  </si>
  <si>
    <t>天津港大港港区东防波堤东段工程</t>
  </si>
  <si>
    <t>天津经济技术开发区中区起步区2018年机动项目</t>
  </si>
  <si>
    <t>天津经济技术开发区中区起步区2020年机动项目</t>
  </si>
  <si>
    <t>天津南港工业区创新路（南港六街-南港九街）道路排水工程</t>
  </si>
  <si>
    <t>天津南港工业区绿化设施完善工程</t>
  </si>
  <si>
    <t>纬六路（经二路-经四路）道路拓宽改造工程</t>
  </si>
  <si>
    <t>纬三路道路照明工程</t>
  </si>
  <si>
    <t>纬十西路（经五-支路八）道路及排水工程</t>
  </si>
  <si>
    <t>污水处理补贴</t>
  </si>
  <si>
    <t>蒸汽补贴</t>
  </si>
  <si>
    <t>中区2019年度机动工程（一期）</t>
  </si>
  <si>
    <t>中区2021年机动项目（一期）</t>
  </si>
  <si>
    <t>中区纺三路市政道路排水照明智能交通工程（轻六街至轻八街）</t>
  </si>
  <si>
    <t>中区纺一路雨污水泵站和纺七路污水泵站2019年度维修工程</t>
  </si>
  <si>
    <t>中区工业区地下管线实测工程</t>
  </si>
  <si>
    <t>中区空置蓝白领公寓改造（临时隔离场所</t>
  </si>
  <si>
    <t>中区临时排水明渠工程</t>
  </si>
  <si>
    <t>中区临时排污管道工程</t>
  </si>
  <si>
    <t>中区起步区污水管网2020年度修复项目</t>
  </si>
  <si>
    <t>中区轻八街市政道路排水照明智能交通工程（纺一路至纺三路）工程</t>
  </si>
  <si>
    <t>中区首座110千伏变电站工程电源线施工措施项目</t>
  </si>
  <si>
    <t>2022年国有资本经营预算支出情况表</t>
    <phoneticPr fontId="9" type="noConversion"/>
  </si>
  <si>
    <t>单位：万元</t>
    <phoneticPr fontId="9" type="noConversion"/>
  </si>
  <si>
    <t>科目编码</t>
    <phoneticPr fontId="9" type="noConversion"/>
  </si>
  <si>
    <t>科目名称</t>
    <phoneticPr fontId="9" type="noConversion"/>
  </si>
  <si>
    <t>本年国有资本经营基金预算支出</t>
    <phoneticPr fontId="9" type="noConversion"/>
  </si>
  <si>
    <t>合计</t>
    <phoneticPr fontId="9" type="noConversion"/>
  </si>
  <si>
    <t>基本支出</t>
    <phoneticPr fontId="9" type="noConversion"/>
  </si>
  <si>
    <t>项目支出</t>
    <phoneticPr fontId="9" type="noConversion"/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</si>
</sst>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#,##0_ "/>
    <numFmt numFmtId="178" formatCode="#,##0_);[Red]\(#,##0\)"/>
  </numFmts>
  <fonts count="10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8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/>
    </xf>
    <xf numFmtId="17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justify" vertical="center"/>
    </xf>
    <xf numFmtId="177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left" vertical="center"/>
    </xf>
    <xf numFmtId="178" fontId="4" fillId="0" borderId="1" xfId="0" applyNumberFormat="1" applyFont="1" applyBorder="1" applyAlignment="1">
      <alignment horizontal="justify" vertical="center"/>
    </xf>
    <xf numFmtId="3" fontId="0" fillId="0" borderId="1" xfId="0" applyNumberForma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showZeros="0" view="pageBreakPreview" workbookViewId="0">
      <selection activeCell="B7" sqref="B7:E30"/>
    </sheetView>
  </sheetViews>
  <sheetFormatPr defaultColWidth="9" defaultRowHeight="13.5"/>
  <cols>
    <col min="1" max="1" width="23.625" customWidth="1"/>
    <col min="2" max="2" width="15.75" style="19" customWidth="1"/>
    <col min="3" max="3" width="22.625" customWidth="1"/>
    <col min="4" max="4" width="16.75" style="19" customWidth="1"/>
    <col min="5" max="5" width="20.625" customWidth="1"/>
    <col min="6" max="6" width="13.5" customWidth="1"/>
  </cols>
  <sheetData>
    <row r="1" spans="1:6" ht="30" customHeight="1">
      <c r="F1" s="14" t="s">
        <v>0</v>
      </c>
    </row>
    <row r="2" spans="1:6" ht="15.75" customHeight="1">
      <c r="A2" s="37"/>
      <c r="B2" s="37"/>
      <c r="C2" s="37"/>
      <c r="D2" s="37"/>
      <c r="E2" s="37"/>
      <c r="F2" s="37"/>
    </row>
    <row r="3" spans="1:6" ht="30" customHeight="1">
      <c r="A3" s="37" t="s">
        <v>1</v>
      </c>
      <c r="B3" s="37"/>
      <c r="C3" s="37"/>
      <c r="D3" s="37"/>
      <c r="E3" s="37"/>
      <c r="F3" s="37"/>
    </row>
    <row r="4" spans="1:6" ht="20.25" customHeight="1">
      <c r="A4" s="38" t="s">
        <v>2</v>
      </c>
      <c r="B4" s="38"/>
      <c r="C4" s="38"/>
      <c r="D4" s="38"/>
      <c r="E4" s="39" t="s">
        <v>3</v>
      </c>
      <c r="F4" s="39"/>
    </row>
    <row r="5" spans="1:6" ht="30" customHeight="1">
      <c r="A5" s="40" t="s">
        <v>4</v>
      </c>
      <c r="B5" s="40"/>
      <c r="C5" s="40" t="s">
        <v>5</v>
      </c>
      <c r="D5" s="40"/>
      <c r="E5" s="40"/>
      <c r="F5" s="40"/>
    </row>
    <row r="6" spans="1:6" ht="30" customHeight="1">
      <c r="A6" s="21" t="s">
        <v>6</v>
      </c>
      <c r="B6" s="21" t="s">
        <v>7</v>
      </c>
      <c r="C6" s="21" t="s">
        <v>8</v>
      </c>
      <c r="D6" s="21" t="s">
        <v>7</v>
      </c>
      <c r="E6" s="21" t="s">
        <v>9</v>
      </c>
      <c r="F6" s="21" t="s">
        <v>7</v>
      </c>
    </row>
    <row r="7" spans="1:6" ht="30" customHeight="1">
      <c r="A7" s="22" t="s">
        <v>10</v>
      </c>
      <c r="B7" s="27">
        <v>223058.2899</v>
      </c>
      <c r="C7" s="28" t="s">
        <v>11</v>
      </c>
      <c r="D7" s="27">
        <v>2477</v>
      </c>
      <c r="E7" s="28" t="s">
        <v>12</v>
      </c>
      <c r="F7" s="27">
        <f>SUM(F8:F10)</f>
        <v>1029.49</v>
      </c>
    </row>
    <row r="8" spans="1:6" ht="30" customHeight="1">
      <c r="A8" s="22" t="s">
        <v>13</v>
      </c>
      <c r="B8" s="27"/>
      <c r="C8" s="28" t="s">
        <v>14</v>
      </c>
      <c r="D8" s="27"/>
      <c r="E8" s="28" t="s">
        <v>15</v>
      </c>
      <c r="F8" s="27">
        <v>1003.49</v>
      </c>
    </row>
    <row r="9" spans="1:6" ht="30" customHeight="1">
      <c r="A9" s="22" t="s">
        <v>16</v>
      </c>
      <c r="B9" s="27"/>
      <c r="C9" s="28" t="s">
        <v>17</v>
      </c>
      <c r="D9" s="27"/>
      <c r="E9" s="28" t="s">
        <v>18</v>
      </c>
      <c r="F9" s="27">
        <v>26</v>
      </c>
    </row>
    <row r="10" spans="1:6" ht="30" customHeight="1">
      <c r="A10" s="22" t="s">
        <v>19</v>
      </c>
      <c r="B10" s="27"/>
      <c r="C10" s="28" t="s">
        <v>20</v>
      </c>
      <c r="D10" s="27"/>
      <c r="E10" s="28" t="s">
        <v>21</v>
      </c>
      <c r="F10" s="27"/>
    </row>
    <row r="11" spans="1:6" ht="30" customHeight="1">
      <c r="A11" s="22" t="s">
        <v>22</v>
      </c>
      <c r="B11" s="27"/>
      <c r="C11" s="28" t="s">
        <v>23</v>
      </c>
      <c r="D11" s="27"/>
      <c r="E11" s="28" t="s">
        <v>24</v>
      </c>
      <c r="F11" s="27">
        <v>222028.79990000001</v>
      </c>
    </row>
    <row r="12" spans="1:6" ht="30" customHeight="1">
      <c r="A12" s="22" t="s">
        <v>25</v>
      </c>
      <c r="B12" s="27"/>
      <c r="C12" s="28" t="s">
        <v>26</v>
      </c>
      <c r="D12" s="27"/>
      <c r="E12" s="28" t="s">
        <v>27</v>
      </c>
      <c r="F12" s="27"/>
    </row>
    <row r="13" spans="1:6" ht="30" customHeight="1">
      <c r="A13" s="22" t="s">
        <v>28</v>
      </c>
      <c r="B13" s="27"/>
      <c r="C13" s="28" t="s">
        <v>29</v>
      </c>
      <c r="D13" s="27"/>
      <c r="E13" s="28" t="s">
        <v>30</v>
      </c>
      <c r="F13" s="27"/>
    </row>
    <row r="14" spans="1:6" ht="30" customHeight="1">
      <c r="A14" s="22" t="s">
        <v>31</v>
      </c>
      <c r="B14" s="27"/>
      <c r="C14" s="28" t="s">
        <v>32</v>
      </c>
      <c r="D14" s="27"/>
      <c r="E14" s="28" t="s">
        <v>33</v>
      </c>
      <c r="F14" s="27"/>
    </row>
    <row r="15" spans="1:6" ht="30" customHeight="1">
      <c r="A15" s="22" t="s">
        <v>34</v>
      </c>
      <c r="B15" s="27"/>
      <c r="C15" s="28" t="s">
        <v>35</v>
      </c>
      <c r="D15" s="27"/>
      <c r="E15" s="28" t="s">
        <v>36</v>
      </c>
      <c r="F15" s="27"/>
    </row>
    <row r="16" spans="1:6" ht="30" customHeight="1">
      <c r="A16" s="23"/>
      <c r="B16" s="27"/>
      <c r="C16" s="28" t="s">
        <v>37</v>
      </c>
      <c r="D16" s="27">
        <v>220581.2899</v>
      </c>
      <c r="E16" s="28" t="s">
        <v>38</v>
      </c>
      <c r="F16" s="27"/>
    </row>
    <row r="17" spans="1:6" ht="30" customHeight="1">
      <c r="A17" s="23"/>
      <c r="B17" s="27"/>
      <c r="C17" s="28" t="s">
        <v>39</v>
      </c>
      <c r="D17" s="27"/>
      <c r="E17" s="29"/>
      <c r="F17" s="27"/>
    </row>
    <row r="18" spans="1:6" ht="30" customHeight="1">
      <c r="A18" s="23"/>
      <c r="B18" s="27"/>
      <c r="C18" s="28" t="s">
        <v>40</v>
      </c>
      <c r="D18" s="27"/>
      <c r="E18" s="29"/>
      <c r="F18" s="27"/>
    </row>
    <row r="19" spans="1:6" ht="30" customHeight="1">
      <c r="A19" s="23"/>
      <c r="B19" s="27"/>
      <c r="C19" s="28" t="s">
        <v>41</v>
      </c>
      <c r="D19" s="27"/>
      <c r="E19" s="29"/>
      <c r="F19" s="27"/>
    </row>
    <row r="20" spans="1:6" ht="30" customHeight="1">
      <c r="A20" s="23"/>
      <c r="B20" s="27"/>
      <c r="C20" s="28" t="s">
        <v>42</v>
      </c>
      <c r="D20" s="27"/>
      <c r="E20" s="29"/>
      <c r="F20" s="27"/>
    </row>
    <row r="21" spans="1:6" ht="30" customHeight="1">
      <c r="A21" s="23"/>
      <c r="B21" s="27"/>
      <c r="C21" s="28" t="s">
        <v>43</v>
      </c>
      <c r="D21" s="27"/>
      <c r="E21" s="29"/>
      <c r="F21" s="27"/>
    </row>
    <row r="22" spans="1:6" ht="30" customHeight="1">
      <c r="A22" s="23"/>
      <c r="B22" s="27"/>
      <c r="C22" s="28" t="s">
        <v>44</v>
      </c>
      <c r="D22" s="27"/>
      <c r="E22" s="29"/>
      <c r="F22" s="27"/>
    </row>
    <row r="23" spans="1:6" ht="30" customHeight="1">
      <c r="A23" s="23"/>
      <c r="B23" s="27"/>
      <c r="C23" s="28" t="s">
        <v>45</v>
      </c>
      <c r="D23" s="27"/>
      <c r="E23" s="29"/>
      <c r="F23" s="27"/>
    </row>
    <row r="24" spans="1:6" ht="30" customHeight="1">
      <c r="A24" s="23"/>
      <c r="B24" s="27"/>
      <c r="C24" s="28" t="s">
        <v>46</v>
      </c>
      <c r="D24" s="27"/>
      <c r="E24" s="29"/>
      <c r="F24" s="27"/>
    </row>
    <row r="25" spans="1:6" ht="30" customHeight="1">
      <c r="A25" s="23"/>
      <c r="B25" s="27"/>
      <c r="C25" s="28" t="s">
        <v>47</v>
      </c>
      <c r="D25" s="27"/>
      <c r="E25" s="29"/>
      <c r="F25" s="27"/>
    </row>
    <row r="26" spans="1:6" ht="30" customHeight="1">
      <c r="A26" s="23"/>
      <c r="B26" s="27"/>
      <c r="C26" s="28" t="s">
        <v>48</v>
      </c>
      <c r="D26" s="27"/>
      <c r="E26" s="29"/>
      <c r="F26" s="27"/>
    </row>
    <row r="27" spans="1:6" ht="30" customHeight="1">
      <c r="A27" s="23"/>
      <c r="B27" s="27"/>
      <c r="C27" s="28" t="s">
        <v>49</v>
      </c>
      <c r="D27" s="27"/>
      <c r="E27" s="29"/>
      <c r="F27" s="27"/>
    </row>
    <row r="28" spans="1:6" ht="30" customHeight="1">
      <c r="A28" s="22" t="s">
        <v>50</v>
      </c>
      <c r="B28" s="27">
        <f>SUM(B7:B15)</f>
        <v>223058.2899</v>
      </c>
      <c r="C28" s="36" t="s">
        <v>51</v>
      </c>
      <c r="D28" s="36"/>
      <c r="E28" s="36"/>
      <c r="F28" s="27">
        <f>SUM(D7:D27)</f>
        <v>223058.2899</v>
      </c>
    </row>
    <row r="29" spans="1:6" ht="30" customHeight="1">
      <c r="A29" s="22" t="s">
        <v>52</v>
      </c>
      <c r="B29" s="27"/>
      <c r="C29" s="36" t="s">
        <v>53</v>
      </c>
      <c r="D29" s="36"/>
      <c r="E29" s="36"/>
      <c r="F29" s="27"/>
    </row>
    <row r="30" spans="1:6" ht="30" customHeight="1">
      <c r="A30" s="22" t="s">
        <v>54</v>
      </c>
      <c r="B30" s="27">
        <f>B28+B29</f>
        <v>223058.2899</v>
      </c>
      <c r="C30" s="36" t="s">
        <v>55</v>
      </c>
      <c r="D30" s="36"/>
      <c r="E30" s="36"/>
      <c r="F30" s="27">
        <f>F28+F29</f>
        <v>223058.2899</v>
      </c>
    </row>
  </sheetData>
  <mergeCells count="9">
    <mergeCell ref="C28:E28"/>
    <mergeCell ref="C29:E29"/>
    <mergeCell ref="C30:E30"/>
    <mergeCell ref="A2:F2"/>
    <mergeCell ref="A3:F3"/>
    <mergeCell ref="A4:D4"/>
    <mergeCell ref="E4:F4"/>
    <mergeCell ref="A5:B5"/>
    <mergeCell ref="C5:F5"/>
  </mergeCells>
  <phoneticPr fontId="7" type="noConversion"/>
  <printOptions horizontalCentered="1"/>
  <pageMargins left="0.78680555555555598" right="0.39305555555555599" top="0.39305555555555599" bottom="0.39305555555555599" header="0.27500000000000002" footer="0.27500000000000002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7"/>
  <sheetViews>
    <sheetView showZeros="0" view="pageBreakPreview" topLeftCell="A7" workbookViewId="0">
      <selection activeCell="D6" sqref="D6:E128"/>
    </sheetView>
  </sheetViews>
  <sheetFormatPr defaultColWidth="9" defaultRowHeight="13.5"/>
  <cols>
    <col min="1" max="1" width="12.875" customWidth="1"/>
    <col min="2" max="2" width="29.25" style="1" customWidth="1"/>
    <col min="3" max="3" width="29.625" style="1" customWidth="1"/>
    <col min="4" max="12" width="15.625" customWidth="1"/>
  </cols>
  <sheetData>
    <row r="1" spans="1:12" ht="30" customHeight="1">
      <c r="L1" s="14" t="s">
        <v>177</v>
      </c>
    </row>
    <row r="2" spans="1:12" ht="45.75" customHeight="1">
      <c r="A2" s="47" t="s">
        <v>178</v>
      </c>
      <c r="B2" s="48"/>
      <c r="C2" s="48"/>
      <c r="D2" s="47"/>
      <c r="E2" s="47"/>
      <c r="F2" s="47"/>
      <c r="G2" s="47"/>
      <c r="H2" s="47"/>
      <c r="I2" s="47"/>
      <c r="J2" s="47"/>
      <c r="K2" s="47"/>
      <c r="L2" s="47"/>
    </row>
    <row r="3" spans="1:12" ht="20.100000000000001" customHeight="1">
      <c r="A3" s="50" t="str">
        <f>预算01表!A4</f>
        <v>部门名称：天津经济技术开发区南港工业区规划建设局</v>
      </c>
      <c r="B3" s="51"/>
      <c r="C3" s="51"/>
      <c r="D3" s="50"/>
      <c r="E3" s="50"/>
      <c r="F3" s="50"/>
      <c r="G3" s="50"/>
      <c r="H3" s="50"/>
      <c r="I3" s="50"/>
      <c r="J3" s="50"/>
      <c r="L3" s="15" t="s">
        <v>3</v>
      </c>
    </row>
    <row r="4" spans="1:12" ht="21" customHeight="1">
      <c r="A4" s="42" t="s">
        <v>82</v>
      </c>
      <c r="B4" s="41" t="s">
        <v>83</v>
      </c>
      <c r="C4" s="41" t="s">
        <v>179</v>
      </c>
      <c r="D4" s="42" t="s">
        <v>62</v>
      </c>
      <c r="E4" s="42"/>
      <c r="F4" s="42"/>
      <c r="G4" s="42"/>
      <c r="H4" s="42" t="s">
        <v>66</v>
      </c>
      <c r="I4" s="42"/>
      <c r="J4" s="42"/>
      <c r="K4" s="41" t="s">
        <v>180</v>
      </c>
      <c r="L4" s="41" t="s">
        <v>64</v>
      </c>
    </row>
    <row r="5" spans="1:12" ht="54" customHeight="1">
      <c r="A5" s="42"/>
      <c r="B5" s="41"/>
      <c r="C5" s="41"/>
      <c r="D5" s="2" t="s">
        <v>78</v>
      </c>
      <c r="E5" s="2" t="s">
        <v>68</v>
      </c>
      <c r="F5" s="2" t="s">
        <v>69</v>
      </c>
      <c r="G5" s="3" t="s">
        <v>70</v>
      </c>
      <c r="H5" s="3" t="s">
        <v>68</v>
      </c>
      <c r="I5" s="3" t="s">
        <v>69</v>
      </c>
      <c r="J5" s="3" t="s">
        <v>70</v>
      </c>
      <c r="K5" s="41"/>
      <c r="L5" s="41"/>
    </row>
    <row r="6" spans="1:12" ht="39" customHeight="1">
      <c r="A6" s="4"/>
      <c r="B6" s="5" t="s">
        <v>65</v>
      </c>
      <c r="C6" s="5"/>
      <c r="D6" s="31">
        <f t="shared" ref="D6:L6" si="0">D7</f>
        <v>222028.79990000001</v>
      </c>
      <c r="E6" s="31">
        <f t="shared" si="0"/>
        <v>222028.79990000001</v>
      </c>
      <c r="F6" s="6">
        <f t="shared" si="0"/>
        <v>0</v>
      </c>
      <c r="G6" s="6">
        <f t="shared" si="0"/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</row>
    <row r="7" spans="1:12" ht="45" customHeight="1">
      <c r="A7" s="7"/>
      <c r="B7" s="8" t="s">
        <v>118</v>
      </c>
      <c r="C7" s="8"/>
      <c r="D7" s="31">
        <f t="shared" ref="D7:D38" si="1">E7+F7+G7</f>
        <v>222028.79990000001</v>
      </c>
      <c r="E7" s="31">
        <v>222028.79990000001</v>
      </c>
      <c r="F7" s="9">
        <v>0</v>
      </c>
      <c r="G7" s="9">
        <v>0</v>
      </c>
      <c r="H7" s="9"/>
      <c r="I7" s="9"/>
      <c r="J7" s="9"/>
      <c r="K7" s="9"/>
      <c r="L7" s="9"/>
    </row>
    <row r="8" spans="1:12" ht="45" customHeight="1">
      <c r="A8" s="10">
        <v>201</v>
      </c>
      <c r="B8" s="11" t="s">
        <v>119</v>
      </c>
      <c r="C8" s="11"/>
      <c r="D8" s="31">
        <f t="shared" si="1"/>
        <v>2477</v>
      </c>
      <c r="E8" s="31">
        <v>2477</v>
      </c>
      <c r="F8" s="12">
        <v>0</v>
      </c>
      <c r="G8" s="12">
        <v>0</v>
      </c>
      <c r="H8" s="12"/>
      <c r="I8" s="12"/>
      <c r="J8" s="12"/>
      <c r="K8" s="12"/>
      <c r="L8" s="12"/>
    </row>
    <row r="9" spans="1:12" ht="45" customHeight="1">
      <c r="A9" s="10">
        <v>20101</v>
      </c>
      <c r="B9" s="11" t="s">
        <v>120</v>
      </c>
      <c r="C9" s="11"/>
      <c r="D9" s="31">
        <f t="shared" si="1"/>
        <v>2477</v>
      </c>
      <c r="E9" s="31">
        <v>2477</v>
      </c>
      <c r="F9" s="12">
        <v>0</v>
      </c>
      <c r="G9" s="12">
        <v>0</v>
      </c>
      <c r="H9" s="12"/>
      <c r="I9" s="12"/>
      <c r="J9" s="12"/>
      <c r="K9" s="12"/>
      <c r="L9" s="12"/>
    </row>
    <row r="10" spans="1:12" ht="45" customHeight="1">
      <c r="A10" s="10">
        <v>2010102</v>
      </c>
      <c r="B10" s="11" t="s">
        <v>91</v>
      </c>
      <c r="C10" s="11"/>
      <c r="D10" s="31">
        <f t="shared" si="1"/>
        <v>2477</v>
      </c>
      <c r="E10" s="31">
        <v>2477</v>
      </c>
      <c r="F10" s="12">
        <v>0</v>
      </c>
      <c r="G10" s="12">
        <v>0</v>
      </c>
      <c r="H10" s="12"/>
      <c r="I10" s="12"/>
      <c r="J10" s="12"/>
      <c r="K10" s="12"/>
      <c r="L10" s="12"/>
    </row>
    <row r="11" spans="1:12" ht="45" customHeight="1">
      <c r="A11" s="10" t="s">
        <v>181</v>
      </c>
      <c r="B11" s="11" t="s">
        <v>118</v>
      </c>
      <c r="C11" s="11" t="s">
        <v>182</v>
      </c>
      <c r="D11" s="31">
        <f t="shared" si="1"/>
        <v>394</v>
      </c>
      <c r="E11" s="31">
        <v>394</v>
      </c>
      <c r="F11" s="12">
        <v>0</v>
      </c>
      <c r="G11" s="12">
        <v>0</v>
      </c>
      <c r="H11" s="12"/>
      <c r="I11" s="12"/>
      <c r="J11" s="12"/>
      <c r="K11" s="12"/>
      <c r="L11" s="12"/>
    </row>
    <row r="12" spans="1:12" ht="45" customHeight="1">
      <c r="A12" s="10" t="s">
        <v>181</v>
      </c>
      <c r="B12" s="11" t="s">
        <v>118</v>
      </c>
      <c r="C12" s="11" t="s">
        <v>176</v>
      </c>
      <c r="D12" s="31">
        <f t="shared" si="1"/>
        <v>191</v>
      </c>
      <c r="E12" s="31">
        <v>191</v>
      </c>
      <c r="F12" s="12">
        <v>0</v>
      </c>
      <c r="G12" s="12">
        <v>0</v>
      </c>
      <c r="H12" s="12"/>
      <c r="I12" s="12"/>
      <c r="J12" s="12"/>
      <c r="K12" s="12"/>
      <c r="L12" s="12"/>
    </row>
    <row r="13" spans="1:12" ht="45" customHeight="1">
      <c r="A13" s="10" t="s">
        <v>181</v>
      </c>
      <c r="B13" s="11" t="s">
        <v>118</v>
      </c>
      <c r="C13" s="11" t="s">
        <v>183</v>
      </c>
      <c r="D13" s="31">
        <f t="shared" si="1"/>
        <v>30</v>
      </c>
      <c r="E13" s="31">
        <v>30</v>
      </c>
      <c r="F13" s="12">
        <v>0</v>
      </c>
      <c r="G13" s="12">
        <v>0</v>
      </c>
      <c r="H13" s="12"/>
      <c r="I13" s="12"/>
      <c r="J13" s="12"/>
      <c r="K13" s="12"/>
      <c r="L13" s="12"/>
    </row>
    <row r="14" spans="1:12" ht="45" customHeight="1">
      <c r="A14" s="10" t="s">
        <v>181</v>
      </c>
      <c r="B14" s="11" t="s">
        <v>118</v>
      </c>
      <c r="C14" s="11" t="s">
        <v>184</v>
      </c>
      <c r="D14" s="31">
        <f t="shared" si="1"/>
        <v>15</v>
      </c>
      <c r="E14" s="31">
        <v>15</v>
      </c>
      <c r="F14" s="12">
        <v>0</v>
      </c>
      <c r="G14" s="12">
        <v>0</v>
      </c>
      <c r="H14" s="12"/>
      <c r="I14" s="12"/>
      <c r="J14" s="12"/>
      <c r="K14" s="12"/>
      <c r="L14" s="12"/>
    </row>
    <row r="15" spans="1:12" ht="45" customHeight="1">
      <c r="A15" s="10" t="s">
        <v>181</v>
      </c>
      <c r="B15" s="11" t="s">
        <v>118</v>
      </c>
      <c r="C15" s="11" t="s">
        <v>185</v>
      </c>
      <c r="D15" s="31">
        <f t="shared" si="1"/>
        <v>22</v>
      </c>
      <c r="E15" s="31">
        <v>22</v>
      </c>
      <c r="F15" s="12">
        <v>0</v>
      </c>
      <c r="G15" s="12">
        <v>0</v>
      </c>
      <c r="H15" s="12"/>
      <c r="I15" s="12"/>
      <c r="J15" s="12"/>
      <c r="K15" s="12"/>
      <c r="L15" s="12"/>
    </row>
    <row r="16" spans="1:12" ht="45" customHeight="1">
      <c r="A16" s="10" t="s">
        <v>181</v>
      </c>
      <c r="B16" s="11" t="s">
        <v>118</v>
      </c>
      <c r="C16" s="11" t="s">
        <v>175</v>
      </c>
      <c r="D16" s="31">
        <f t="shared" si="1"/>
        <v>1146</v>
      </c>
      <c r="E16" s="31">
        <v>1146</v>
      </c>
      <c r="F16" s="12">
        <v>0</v>
      </c>
      <c r="G16" s="12">
        <v>0</v>
      </c>
      <c r="H16" s="12"/>
      <c r="I16" s="12"/>
      <c r="J16" s="12"/>
      <c r="K16" s="12"/>
      <c r="L16" s="12"/>
    </row>
    <row r="17" spans="1:12" ht="45" customHeight="1">
      <c r="A17" s="10" t="s">
        <v>181</v>
      </c>
      <c r="B17" s="11" t="s">
        <v>118</v>
      </c>
      <c r="C17" s="11" t="s">
        <v>174</v>
      </c>
      <c r="D17" s="31">
        <f t="shared" si="1"/>
        <v>246</v>
      </c>
      <c r="E17" s="31">
        <v>246</v>
      </c>
      <c r="F17" s="12">
        <v>0</v>
      </c>
      <c r="G17" s="12">
        <v>0</v>
      </c>
      <c r="H17" s="12"/>
      <c r="I17" s="12"/>
      <c r="J17" s="12"/>
      <c r="K17" s="12"/>
      <c r="L17" s="12"/>
    </row>
    <row r="18" spans="1:12" ht="45" customHeight="1">
      <c r="A18" s="10" t="s">
        <v>181</v>
      </c>
      <c r="B18" s="11" t="s">
        <v>118</v>
      </c>
      <c r="C18" s="11" t="s">
        <v>173</v>
      </c>
      <c r="D18" s="31">
        <f t="shared" si="1"/>
        <v>191</v>
      </c>
      <c r="E18" s="31">
        <v>191</v>
      </c>
      <c r="F18" s="12">
        <v>0</v>
      </c>
      <c r="G18" s="12">
        <v>0</v>
      </c>
      <c r="H18" s="12"/>
      <c r="I18" s="12"/>
      <c r="J18" s="12"/>
      <c r="K18" s="12"/>
      <c r="L18" s="12"/>
    </row>
    <row r="19" spans="1:12" ht="45" customHeight="1">
      <c r="A19" s="13" t="s">
        <v>181</v>
      </c>
      <c r="B19" s="11" t="s">
        <v>118</v>
      </c>
      <c r="C19" s="11" t="s">
        <v>186</v>
      </c>
      <c r="D19" s="31">
        <f t="shared" si="1"/>
        <v>39</v>
      </c>
      <c r="E19" s="31">
        <v>39</v>
      </c>
      <c r="F19" s="12">
        <v>0</v>
      </c>
      <c r="G19" s="12">
        <v>0</v>
      </c>
      <c r="H19" s="12"/>
      <c r="I19" s="12"/>
      <c r="J19" s="12"/>
      <c r="K19" s="12"/>
      <c r="L19" s="12"/>
    </row>
    <row r="20" spans="1:12" ht="45" customHeight="1">
      <c r="A20" s="13" t="s">
        <v>181</v>
      </c>
      <c r="B20" s="11" t="s">
        <v>118</v>
      </c>
      <c r="C20" s="11" t="s">
        <v>172</v>
      </c>
      <c r="D20" s="31">
        <f t="shared" si="1"/>
        <v>107</v>
      </c>
      <c r="E20" s="31">
        <v>107</v>
      </c>
      <c r="F20" s="12">
        <v>0</v>
      </c>
      <c r="G20" s="12">
        <v>0</v>
      </c>
      <c r="H20" s="12"/>
      <c r="I20" s="12"/>
      <c r="J20" s="12"/>
      <c r="K20" s="12"/>
      <c r="L20" s="12"/>
    </row>
    <row r="21" spans="1:12" ht="45" customHeight="1">
      <c r="A21" s="13" t="s">
        <v>181</v>
      </c>
      <c r="B21" s="11" t="s">
        <v>118</v>
      </c>
      <c r="C21" s="11" t="s">
        <v>187</v>
      </c>
      <c r="D21" s="31">
        <f t="shared" si="1"/>
        <v>60</v>
      </c>
      <c r="E21" s="31">
        <v>60</v>
      </c>
      <c r="F21" s="12">
        <v>0</v>
      </c>
      <c r="G21" s="12">
        <v>0</v>
      </c>
      <c r="H21" s="12"/>
      <c r="I21" s="12"/>
      <c r="J21" s="12"/>
      <c r="K21" s="12"/>
      <c r="L21" s="12"/>
    </row>
    <row r="22" spans="1:12" ht="45" customHeight="1">
      <c r="A22" s="13" t="s">
        <v>181</v>
      </c>
      <c r="B22" s="11" t="s">
        <v>118</v>
      </c>
      <c r="C22" s="11" t="s">
        <v>188</v>
      </c>
      <c r="D22" s="31">
        <f t="shared" si="1"/>
        <v>16</v>
      </c>
      <c r="E22" s="31">
        <v>16</v>
      </c>
      <c r="F22" s="12">
        <v>0</v>
      </c>
      <c r="G22" s="12">
        <v>0</v>
      </c>
      <c r="H22" s="12"/>
      <c r="I22" s="12"/>
      <c r="J22" s="12"/>
      <c r="K22" s="12"/>
      <c r="L22" s="12"/>
    </row>
    <row r="23" spans="1:12" ht="45" customHeight="1">
      <c r="A23" s="13" t="s">
        <v>181</v>
      </c>
      <c r="B23" s="11" t="s">
        <v>118</v>
      </c>
      <c r="C23" s="11" t="s">
        <v>189</v>
      </c>
      <c r="D23" s="31">
        <f t="shared" si="1"/>
        <v>20</v>
      </c>
      <c r="E23" s="31">
        <v>20</v>
      </c>
      <c r="F23" s="12">
        <v>0</v>
      </c>
      <c r="G23" s="12">
        <v>0</v>
      </c>
      <c r="H23" s="12"/>
      <c r="I23" s="12"/>
      <c r="J23" s="12"/>
      <c r="K23" s="12"/>
      <c r="L23" s="12"/>
    </row>
    <row r="24" spans="1:12" ht="45" customHeight="1">
      <c r="A24" s="13" t="s">
        <v>190</v>
      </c>
      <c r="B24" s="11" t="s">
        <v>121</v>
      </c>
      <c r="C24" s="11"/>
      <c r="D24" s="31">
        <f t="shared" si="1"/>
        <v>219551.79990000001</v>
      </c>
      <c r="E24" s="31">
        <v>219551.79990000001</v>
      </c>
      <c r="F24" s="12">
        <v>0</v>
      </c>
      <c r="G24" s="12">
        <v>0</v>
      </c>
      <c r="H24" s="12"/>
      <c r="I24" s="12"/>
      <c r="J24" s="12"/>
      <c r="K24" s="12"/>
      <c r="L24" s="12"/>
    </row>
    <row r="25" spans="1:12" ht="45" customHeight="1">
      <c r="A25" s="13" t="s">
        <v>191</v>
      </c>
      <c r="B25" s="11" t="s">
        <v>123</v>
      </c>
      <c r="C25" s="11"/>
      <c r="D25" s="31">
        <f t="shared" si="1"/>
        <v>219551.79990000001</v>
      </c>
      <c r="E25" s="31">
        <v>219551.79990000001</v>
      </c>
      <c r="F25" s="12">
        <v>0</v>
      </c>
      <c r="G25" s="12">
        <v>0</v>
      </c>
      <c r="H25" s="12"/>
      <c r="I25" s="12"/>
      <c r="J25" s="12"/>
      <c r="K25" s="12"/>
      <c r="L25" s="12"/>
    </row>
    <row r="26" spans="1:12" ht="45" customHeight="1">
      <c r="A26" s="13" t="s">
        <v>192</v>
      </c>
      <c r="B26" s="11" t="s">
        <v>93</v>
      </c>
      <c r="C26" s="11"/>
      <c r="D26" s="31">
        <f t="shared" si="1"/>
        <v>219551.79990000001</v>
      </c>
      <c r="E26" s="31">
        <v>219551.79990000001</v>
      </c>
      <c r="F26" s="12">
        <v>0</v>
      </c>
      <c r="G26" s="12">
        <v>0</v>
      </c>
      <c r="H26" s="12"/>
      <c r="I26" s="12"/>
      <c r="J26" s="12"/>
      <c r="K26" s="12"/>
      <c r="L26" s="12"/>
    </row>
    <row r="27" spans="1:12" ht="45" customHeight="1">
      <c r="A27" s="13" t="s">
        <v>193</v>
      </c>
      <c r="B27" s="11" t="s">
        <v>118</v>
      </c>
      <c r="C27" s="11" t="s">
        <v>194</v>
      </c>
      <c r="D27" s="31">
        <f t="shared" si="1"/>
        <v>100</v>
      </c>
      <c r="E27" s="31">
        <v>100</v>
      </c>
      <c r="F27" s="12">
        <v>0</v>
      </c>
      <c r="G27" s="12">
        <v>0</v>
      </c>
      <c r="H27" s="12"/>
      <c r="I27" s="12"/>
      <c r="J27" s="12"/>
      <c r="K27" s="12"/>
      <c r="L27" s="12"/>
    </row>
    <row r="28" spans="1:12" ht="45" customHeight="1">
      <c r="A28" s="13" t="s">
        <v>193</v>
      </c>
      <c r="B28" s="11" t="s">
        <v>118</v>
      </c>
      <c r="C28" s="11" t="s">
        <v>195</v>
      </c>
      <c r="D28" s="31">
        <f t="shared" si="1"/>
        <v>80</v>
      </c>
      <c r="E28" s="31">
        <v>80</v>
      </c>
      <c r="F28" s="12">
        <v>0</v>
      </c>
      <c r="G28" s="12">
        <v>0</v>
      </c>
      <c r="H28" s="12"/>
      <c r="I28" s="12"/>
      <c r="J28" s="12"/>
      <c r="K28" s="12"/>
      <c r="L28" s="12"/>
    </row>
    <row r="29" spans="1:12" ht="45" customHeight="1">
      <c r="A29" s="13" t="s">
        <v>193</v>
      </c>
      <c r="B29" s="11" t="s">
        <v>118</v>
      </c>
      <c r="C29" s="11" t="s">
        <v>196</v>
      </c>
      <c r="D29" s="31">
        <f t="shared" si="1"/>
        <v>96</v>
      </c>
      <c r="E29" s="31">
        <v>96</v>
      </c>
      <c r="F29" s="12">
        <v>0</v>
      </c>
      <c r="G29" s="12">
        <v>0</v>
      </c>
      <c r="H29" s="12"/>
      <c r="I29" s="12"/>
      <c r="J29" s="12"/>
      <c r="K29" s="12"/>
      <c r="L29" s="12"/>
    </row>
    <row r="30" spans="1:12" ht="45" customHeight="1">
      <c r="A30" s="11" t="s">
        <v>193</v>
      </c>
      <c r="B30" s="11" t="s">
        <v>118</v>
      </c>
      <c r="C30" s="11" t="s">
        <v>197</v>
      </c>
      <c r="D30" s="31">
        <f t="shared" si="1"/>
        <v>91</v>
      </c>
      <c r="E30" s="31">
        <v>91</v>
      </c>
      <c r="F30" s="12">
        <v>0</v>
      </c>
      <c r="G30" s="12">
        <v>0</v>
      </c>
      <c r="H30" s="12"/>
      <c r="I30" s="12"/>
      <c r="J30" s="12"/>
      <c r="K30" s="12"/>
      <c r="L30" s="12"/>
    </row>
    <row r="31" spans="1:12" ht="45" customHeight="1">
      <c r="A31" s="11" t="s">
        <v>193</v>
      </c>
      <c r="B31" s="11" t="s">
        <v>118</v>
      </c>
      <c r="C31" s="11" t="s">
        <v>198</v>
      </c>
      <c r="D31" s="31">
        <f t="shared" si="1"/>
        <v>338</v>
      </c>
      <c r="E31" s="31">
        <v>338</v>
      </c>
      <c r="F31" s="12">
        <v>0</v>
      </c>
      <c r="G31" s="12">
        <v>0</v>
      </c>
      <c r="H31" s="12"/>
      <c r="I31" s="12"/>
      <c r="J31" s="12"/>
      <c r="K31" s="12"/>
      <c r="L31" s="12"/>
    </row>
    <row r="32" spans="1:12" ht="45" customHeight="1">
      <c r="A32" s="11" t="s">
        <v>193</v>
      </c>
      <c r="B32" s="11" t="s">
        <v>118</v>
      </c>
      <c r="C32" s="11" t="s">
        <v>199</v>
      </c>
      <c r="D32" s="31">
        <f t="shared" si="1"/>
        <v>500</v>
      </c>
      <c r="E32" s="31">
        <v>500</v>
      </c>
      <c r="F32" s="12">
        <v>0</v>
      </c>
      <c r="G32" s="12">
        <v>0</v>
      </c>
      <c r="H32" s="12"/>
      <c r="I32" s="12"/>
      <c r="J32" s="12"/>
      <c r="K32" s="12"/>
      <c r="L32" s="12"/>
    </row>
    <row r="33" spans="1:12" ht="45" customHeight="1">
      <c r="A33" s="11" t="s">
        <v>193</v>
      </c>
      <c r="B33" s="11" t="s">
        <v>118</v>
      </c>
      <c r="C33" s="11" t="s">
        <v>200</v>
      </c>
      <c r="D33" s="31">
        <f t="shared" si="1"/>
        <v>267</v>
      </c>
      <c r="E33" s="31">
        <v>267</v>
      </c>
      <c r="F33" s="12">
        <v>0</v>
      </c>
      <c r="G33" s="12">
        <v>0</v>
      </c>
      <c r="H33" s="12"/>
      <c r="I33" s="12"/>
      <c r="J33" s="12"/>
      <c r="K33" s="12"/>
      <c r="L33" s="12"/>
    </row>
    <row r="34" spans="1:12" ht="45" customHeight="1">
      <c r="A34" s="11" t="s">
        <v>193</v>
      </c>
      <c r="B34" s="11" t="s">
        <v>118</v>
      </c>
      <c r="C34" s="11" t="s">
        <v>201</v>
      </c>
      <c r="D34" s="31">
        <f t="shared" si="1"/>
        <v>519</v>
      </c>
      <c r="E34" s="31">
        <v>519</v>
      </c>
      <c r="F34" s="12">
        <v>0</v>
      </c>
      <c r="G34" s="12">
        <v>0</v>
      </c>
      <c r="H34" s="12"/>
      <c r="I34" s="12"/>
      <c r="J34" s="12"/>
      <c r="K34" s="12"/>
      <c r="L34" s="12"/>
    </row>
    <row r="35" spans="1:12" ht="45" customHeight="1">
      <c r="A35" s="11" t="s">
        <v>193</v>
      </c>
      <c r="B35" s="11" t="s">
        <v>118</v>
      </c>
      <c r="C35" s="11" t="s">
        <v>202</v>
      </c>
      <c r="D35" s="31">
        <f t="shared" si="1"/>
        <v>197</v>
      </c>
      <c r="E35" s="31">
        <v>197</v>
      </c>
      <c r="F35" s="12">
        <v>0</v>
      </c>
      <c r="G35" s="12">
        <v>0</v>
      </c>
      <c r="H35" s="12"/>
      <c r="I35" s="12"/>
      <c r="J35" s="12"/>
      <c r="K35" s="12"/>
      <c r="L35" s="12"/>
    </row>
    <row r="36" spans="1:12" ht="45" customHeight="1">
      <c r="A36" s="11" t="s">
        <v>193</v>
      </c>
      <c r="B36" s="11" t="s">
        <v>118</v>
      </c>
      <c r="C36" s="11" t="s">
        <v>203</v>
      </c>
      <c r="D36" s="31">
        <f t="shared" si="1"/>
        <v>500</v>
      </c>
      <c r="E36" s="31">
        <v>500</v>
      </c>
      <c r="F36" s="12">
        <v>0</v>
      </c>
      <c r="G36" s="12">
        <v>0</v>
      </c>
      <c r="H36" s="12"/>
      <c r="I36" s="12"/>
      <c r="J36" s="12"/>
      <c r="K36" s="12"/>
      <c r="L36" s="12"/>
    </row>
    <row r="37" spans="1:12" ht="45" customHeight="1">
      <c r="A37" s="11" t="s">
        <v>193</v>
      </c>
      <c r="B37" s="11" t="s">
        <v>118</v>
      </c>
      <c r="C37" s="11" t="s">
        <v>204</v>
      </c>
      <c r="D37" s="31">
        <f t="shared" si="1"/>
        <v>500</v>
      </c>
      <c r="E37" s="31">
        <v>500</v>
      </c>
      <c r="F37" s="12">
        <v>0</v>
      </c>
      <c r="G37" s="12">
        <v>0</v>
      </c>
      <c r="H37" s="12"/>
      <c r="I37" s="12"/>
      <c r="J37" s="12"/>
      <c r="K37" s="12"/>
      <c r="L37" s="12"/>
    </row>
    <row r="38" spans="1:12" ht="45" customHeight="1">
      <c r="A38" s="11" t="s">
        <v>193</v>
      </c>
      <c r="B38" s="11" t="s">
        <v>118</v>
      </c>
      <c r="C38" s="11" t="s">
        <v>205</v>
      </c>
      <c r="D38" s="31">
        <f t="shared" si="1"/>
        <v>40</v>
      </c>
      <c r="E38" s="31">
        <v>40</v>
      </c>
      <c r="F38" s="12">
        <v>0</v>
      </c>
      <c r="G38" s="12">
        <v>0</v>
      </c>
      <c r="H38" s="12"/>
      <c r="I38" s="12"/>
      <c r="J38" s="12"/>
      <c r="K38" s="12"/>
      <c r="L38" s="12"/>
    </row>
    <row r="39" spans="1:12" ht="45" customHeight="1">
      <c r="A39" s="11" t="s">
        <v>193</v>
      </c>
      <c r="B39" s="11" t="s">
        <v>118</v>
      </c>
      <c r="C39" s="11" t="s">
        <v>206</v>
      </c>
      <c r="D39" s="31">
        <f t="shared" ref="D39:D70" si="2">E39+F39+G39</f>
        <v>0.99990000000000001</v>
      </c>
      <c r="E39" s="31">
        <v>0.99990000000000001</v>
      </c>
      <c r="F39" s="12">
        <v>0</v>
      </c>
      <c r="G39" s="12">
        <v>0</v>
      </c>
      <c r="H39" s="12"/>
      <c r="I39" s="12"/>
      <c r="J39" s="12"/>
      <c r="K39" s="12"/>
      <c r="L39" s="12"/>
    </row>
    <row r="40" spans="1:12" ht="45" customHeight="1">
      <c r="A40" s="11" t="s">
        <v>193</v>
      </c>
      <c r="B40" s="11" t="s">
        <v>118</v>
      </c>
      <c r="C40" s="11" t="s">
        <v>207</v>
      </c>
      <c r="D40" s="31">
        <f t="shared" si="2"/>
        <v>426</v>
      </c>
      <c r="E40" s="31">
        <v>426</v>
      </c>
      <c r="F40" s="12">
        <v>0</v>
      </c>
      <c r="G40" s="12">
        <v>0</v>
      </c>
      <c r="H40" s="12"/>
      <c r="I40" s="12"/>
      <c r="J40" s="12"/>
      <c r="K40" s="12"/>
      <c r="L40" s="12"/>
    </row>
    <row r="41" spans="1:12" ht="45" customHeight="1">
      <c r="A41" s="11" t="s">
        <v>193</v>
      </c>
      <c r="B41" s="11" t="s">
        <v>118</v>
      </c>
      <c r="C41" s="11" t="s">
        <v>208</v>
      </c>
      <c r="D41" s="31">
        <f t="shared" si="2"/>
        <v>9</v>
      </c>
      <c r="E41" s="31">
        <v>9</v>
      </c>
      <c r="F41" s="12">
        <v>0</v>
      </c>
      <c r="G41" s="12">
        <v>0</v>
      </c>
      <c r="H41" s="12"/>
      <c r="I41" s="12"/>
      <c r="J41" s="12"/>
      <c r="K41" s="12"/>
      <c r="L41" s="12"/>
    </row>
    <row r="42" spans="1:12" ht="45" customHeight="1">
      <c r="A42" s="11" t="s">
        <v>193</v>
      </c>
      <c r="B42" s="11" t="s">
        <v>118</v>
      </c>
      <c r="C42" s="11" t="s">
        <v>209</v>
      </c>
      <c r="D42" s="31">
        <f t="shared" si="2"/>
        <v>500</v>
      </c>
      <c r="E42" s="31">
        <v>500</v>
      </c>
      <c r="F42" s="12">
        <v>0</v>
      </c>
      <c r="G42" s="12">
        <v>0</v>
      </c>
      <c r="H42" s="12"/>
      <c r="I42" s="12"/>
      <c r="J42" s="12"/>
      <c r="K42" s="12"/>
      <c r="L42" s="12"/>
    </row>
    <row r="43" spans="1:12" ht="45" customHeight="1">
      <c r="A43" s="11" t="s">
        <v>193</v>
      </c>
      <c r="B43" s="11" t="s">
        <v>118</v>
      </c>
      <c r="C43" s="11" t="s">
        <v>210</v>
      </c>
      <c r="D43" s="31">
        <f t="shared" si="2"/>
        <v>1000</v>
      </c>
      <c r="E43" s="31">
        <v>1000</v>
      </c>
      <c r="F43" s="12">
        <v>0</v>
      </c>
      <c r="G43" s="12">
        <v>0</v>
      </c>
      <c r="H43" s="12"/>
      <c r="I43" s="12"/>
      <c r="J43" s="12"/>
      <c r="K43" s="12"/>
      <c r="L43" s="12"/>
    </row>
    <row r="44" spans="1:12" ht="45" customHeight="1">
      <c r="A44" s="11" t="s">
        <v>193</v>
      </c>
      <c r="B44" s="11" t="s">
        <v>118</v>
      </c>
      <c r="C44" s="11" t="s">
        <v>211</v>
      </c>
      <c r="D44" s="31">
        <f t="shared" si="2"/>
        <v>52.2</v>
      </c>
      <c r="E44" s="31">
        <v>52.2</v>
      </c>
      <c r="F44" s="12">
        <v>0</v>
      </c>
      <c r="G44" s="12">
        <v>0</v>
      </c>
      <c r="H44" s="12"/>
      <c r="I44" s="12"/>
      <c r="J44" s="12"/>
      <c r="K44" s="12"/>
      <c r="L44" s="12"/>
    </row>
    <row r="45" spans="1:12" ht="45" customHeight="1">
      <c r="A45" s="11" t="s">
        <v>193</v>
      </c>
      <c r="B45" s="11" t="s">
        <v>118</v>
      </c>
      <c r="C45" s="11" t="s">
        <v>212</v>
      </c>
      <c r="D45" s="31">
        <f t="shared" si="2"/>
        <v>300</v>
      </c>
      <c r="E45" s="31">
        <v>300</v>
      </c>
      <c r="F45" s="12">
        <v>0</v>
      </c>
      <c r="G45" s="12">
        <v>0</v>
      </c>
      <c r="H45" s="12"/>
      <c r="I45" s="12"/>
      <c r="J45" s="12"/>
      <c r="K45" s="12"/>
      <c r="L45" s="12"/>
    </row>
    <row r="46" spans="1:12" ht="45" customHeight="1">
      <c r="A46" s="11" t="s">
        <v>193</v>
      </c>
      <c r="B46" s="11" t="s">
        <v>118</v>
      </c>
      <c r="C46" s="11" t="s">
        <v>213</v>
      </c>
      <c r="D46" s="31">
        <f t="shared" si="2"/>
        <v>1000</v>
      </c>
      <c r="E46" s="31">
        <v>1000</v>
      </c>
      <c r="F46" s="12">
        <v>0</v>
      </c>
      <c r="G46" s="12">
        <v>0</v>
      </c>
      <c r="H46" s="12"/>
      <c r="I46" s="12"/>
      <c r="J46" s="12"/>
      <c r="K46" s="12"/>
      <c r="L46" s="12"/>
    </row>
    <row r="47" spans="1:12" ht="45" customHeight="1">
      <c r="A47" s="11" t="s">
        <v>193</v>
      </c>
      <c r="B47" s="11" t="s">
        <v>118</v>
      </c>
      <c r="C47" s="11" t="s">
        <v>214</v>
      </c>
      <c r="D47" s="31">
        <f t="shared" si="2"/>
        <v>220</v>
      </c>
      <c r="E47" s="31">
        <v>220</v>
      </c>
      <c r="F47" s="12">
        <v>0</v>
      </c>
      <c r="G47" s="12">
        <v>0</v>
      </c>
      <c r="H47" s="12"/>
      <c r="I47" s="12"/>
      <c r="J47" s="12"/>
      <c r="K47" s="12"/>
      <c r="L47" s="12"/>
    </row>
    <row r="48" spans="1:12" ht="45" customHeight="1">
      <c r="A48" s="11" t="s">
        <v>193</v>
      </c>
      <c r="B48" s="11" t="s">
        <v>118</v>
      </c>
      <c r="C48" s="11" t="s">
        <v>215</v>
      </c>
      <c r="D48" s="31">
        <f t="shared" si="2"/>
        <v>300</v>
      </c>
      <c r="E48" s="31">
        <v>300</v>
      </c>
      <c r="F48" s="12">
        <v>0</v>
      </c>
      <c r="G48" s="12">
        <v>0</v>
      </c>
      <c r="H48" s="12"/>
      <c r="I48" s="12"/>
      <c r="J48" s="12"/>
      <c r="K48" s="12"/>
      <c r="L48" s="12"/>
    </row>
    <row r="49" spans="1:12" ht="45" customHeight="1">
      <c r="A49" s="11" t="s">
        <v>193</v>
      </c>
      <c r="B49" s="11" t="s">
        <v>118</v>
      </c>
      <c r="C49" s="11" t="s">
        <v>216</v>
      </c>
      <c r="D49" s="31">
        <f t="shared" si="2"/>
        <v>1841.44</v>
      </c>
      <c r="E49" s="31">
        <v>1841.44</v>
      </c>
      <c r="F49" s="12">
        <v>0</v>
      </c>
      <c r="G49" s="12">
        <v>0</v>
      </c>
      <c r="H49" s="12"/>
      <c r="I49" s="12"/>
      <c r="J49" s="12"/>
      <c r="K49" s="12"/>
      <c r="L49" s="12"/>
    </row>
    <row r="50" spans="1:12" ht="45" customHeight="1">
      <c r="A50" s="11" t="s">
        <v>193</v>
      </c>
      <c r="B50" s="11" t="s">
        <v>118</v>
      </c>
      <c r="C50" s="11" t="s">
        <v>217</v>
      </c>
      <c r="D50" s="31">
        <f t="shared" si="2"/>
        <v>82</v>
      </c>
      <c r="E50" s="31">
        <v>82</v>
      </c>
      <c r="F50" s="12">
        <v>0</v>
      </c>
      <c r="G50" s="12">
        <v>0</v>
      </c>
      <c r="H50" s="12"/>
      <c r="I50" s="12"/>
      <c r="J50" s="12"/>
      <c r="K50" s="12"/>
      <c r="L50" s="12"/>
    </row>
    <row r="51" spans="1:12" ht="45" customHeight="1">
      <c r="A51" s="11" t="s">
        <v>193</v>
      </c>
      <c r="B51" s="11" t="s">
        <v>118</v>
      </c>
      <c r="C51" s="11" t="s">
        <v>218</v>
      </c>
      <c r="D51" s="31">
        <f t="shared" si="2"/>
        <v>121</v>
      </c>
      <c r="E51" s="31">
        <v>121</v>
      </c>
      <c r="F51" s="12">
        <v>0</v>
      </c>
      <c r="G51" s="12">
        <v>0</v>
      </c>
      <c r="H51" s="12"/>
      <c r="I51" s="12"/>
      <c r="J51" s="12"/>
      <c r="K51" s="12"/>
      <c r="L51" s="12"/>
    </row>
    <row r="52" spans="1:12" ht="45" customHeight="1">
      <c r="A52" s="11" t="s">
        <v>193</v>
      </c>
      <c r="B52" s="11" t="s">
        <v>118</v>
      </c>
      <c r="C52" s="11" t="s">
        <v>219</v>
      </c>
      <c r="D52" s="31">
        <f t="shared" si="2"/>
        <v>335</v>
      </c>
      <c r="E52" s="31">
        <v>335</v>
      </c>
      <c r="F52" s="12">
        <v>0</v>
      </c>
      <c r="G52" s="12">
        <v>0</v>
      </c>
      <c r="H52" s="12"/>
      <c r="I52" s="12"/>
      <c r="J52" s="12"/>
      <c r="K52" s="12"/>
      <c r="L52" s="12"/>
    </row>
    <row r="53" spans="1:12" ht="45" customHeight="1">
      <c r="A53" s="11" t="s">
        <v>193</v>
      </c>
      <c r="B53" s="11" t="s">
        <v>118</v>
      </c>
      <c r="C53" s="11" t="s">
        <v>220</v>
      </c>
      <c r="D53" s="31">
        <f t="shared" si="2"/>
        <v>350</v>
      </c>
      <c r="E53" s="31">
        <v>350</v>
      </c>
      <c r="F53" s="12">
        <v>0</v>
      </c>
      <c r="G53" s="12">
        <v>0</v>
      </c>
      <c r="H53" s="12"/>
      <c r="I53" s="12"/>
      <c r="J53" s="12"/>
      <c r="K53" s="12"/>
      <c r="L53" s="12"/>
    </row>
    <row r="54" spans="1:12" ht="45" customHeight="1">
      <c r="A54" s="11" t="s">
        <v>193</v>
      </c>
      <c r="B54" s="11" t="s">
        <v>118</v>
      </c>
      <c r="C54" s="11" t="s">
        <v>221</v>
      </c>
      <c r="D54" s="31">
        <f t="shared" si="2"/>
        <v>1202.2</v>
      </c>
      <c r="E54" s="31">
        <v>1202.2</v>
      </c>
      <c r="F54" s="12">
        <v>0</v>
      </c>
      <c r="G54" s="12">
        <v>0</v>
      </c>
      <c r="H54" s="12"/>
      <c r="I54" s="12"/>
      <c r="J54" s="12"/>
      <c r="K54" s="12"/>
      <c r="L54" s="12"/>
    </row>
    <row r="55" spans="1:12" ht="45" customHeight="1">
      <c r="A55" s="11" t="s">
        <v>193</v>
      </c>
      <c r="B55" s="11" t="s">
        <v>118</v>
      </c>
      <c r="C55" s="11" t="s">
        <v>222</v>
      </c>
      <c r="D55" s="31">
        <f t="shared" si="2"/>
        <v>248.56</v>
      </c>
      <c r="E55" s="31">
        <v>248.56</v>
      </c>
      <c r="F55" s="12">
        <v>0</v>
      </c>
      <c r="G55" s="12">
        <v>0</v>
      </c>
      <c r="H55" s="12"/>
      <c r="I55" s="12"/>
      <c r="J55" s="12"/>
      <c r="K55" s="12"/>
      <c r="L55" s="12"/>
    </row>
    <row r="56" spans="1:12" ht="45" customHeight="1">
      <c r="A56" s="11" t="s">
        <v>193</v>
      </c>
      <c r="B56" s="11" t="s">
        <v>118</v>
      </c>
      <c r="C56" s="11" t="s">
        <v>223</v>
      </c>
      <c r="D56" s="31">
        <f t="shared" si="2"/>
        <v>1533</v>
      </c>
      <c r="E56" s="31">
        <v>1533</v>
      </c>
      <c r="F56" s="12">
        <v>0</v>
      </c>
      <c r="G56" s="12">
        <v>0</v>
      </c>
      <c r="H56" s="12"/>
      <c r="I56" s="12"/>
      <c r="J56" s="12"/>
      <c r="K56" s="12"/>
      <c r="L56" s="12"/>
    </row>
    <row r="57" spans="1:12" ht="45" customHeight="1">
      <c r="A57" s="11" t="s">
        <v>193</v>
      </c>
      <c r="B57" s="11" t="s">
        <v>118</v>
      </c>
      <c r="C57" s="11" t="s">
        <v>224</v>
      </c>
      <c r="D57" s="31">
        <f t="shared" si="2"/>
        <v>188</v>
      </c>
      <c r="E57" s="31">
        <v>188</v>
      </c>
      <c r="F57" s="12">
        <v>0</v>
      </c>
      <c r="G57" s="12">
        <v>0</v>
      </c>
      <c r="H57" s="12"/>
      <c r="I57" s="12"/>
      <c r="J57" s="12"/>
      <c r="K57" s="12"/>
      <c r="L57" s="12"/>
    </row>
    <row r="58" spans="1:12" ht="45" customHeight="1">
      <c r="A58" s="11" t="s">
        <v>193</v>
      </c>
      <c r="B58" s="11" t="s">
        <v>118</v>
      </c>
      <c r="C58" s="11" t="s">
        <v>225</v>
      </c>
      <c r="D58" s="31">
        <f t="shared" si="2"/>
        <v>379</v>
      </c>
      <c r="E58" s="31">
        <v>379</v>
      </c>
      <c r="F58" s="12">
        <v>0</v>
      </c>
      <c r="G58" s="12">
        <v>0</v>
      </c>
      <c r="H58" s="12"/>
      <c r="I58" s="12"/>
      <c r="J58" s="12"/>
      <c r="K58" s="12"/>
      <c r="L58" s="12"/>
    </row>
    <row r="59" spans="1:12" ht="45" customHeight="1">
      <c r="A59" s="11" t="s">
        <v>193</v>
      </c>
      <c r="B59" s="11" t="s">
        <v>118</v>
      </c>
      <c r="C59" s="11" t="s">
        <v>226</v>
      </c>
      <c r="D59" s="31">
        <f t="shared" si="2"/>
        <v>30</v>
      </c>
      <c r="E59" s="31">
        <v>30</v>
      </c>
      <c r="F59" s="12">
        <v>0</v>
      </c>
      <c r="G59" s="12">
        <v>0</v>
      </c>
      <c r="H59" s="12"/>
      <c r="I59" s="12"/>
      <c r="J59" s="12"/>
      <c r="K59" s="12"/>
      <c r="L59" s="12"/>
    </row>
    <row r="60" spans="1:12" ht="45" customHeight="1">
      <c r="A60" s="11" t="s">
        <v>193</v>
      </c>
      <c r="B60" s="11" t="s">
        <v>118</v>
      </c>
      <c r="C60" s="11" t="s">
        <v>227</v>
      </c>
      <c r="D60" s="31">
        <f t="shared" si="2"/>
        <v>50</v>
      </c>
      <c r="E60" s="31">
        <v>50</v>
      </c>
      <c r="F60" s="12">
        <v>0</v>
      </c>
      <c r="G60" s="12">
        <v>0</v>
      </c>
      <c r="H60" s="12"/>
      <c r="I60" s="12"/>
      <c r="J60" s="12"/>
      <c r="K60" s="12"/>
      <c r="L60" s="12"/>
    </row>
    <row r="61" spans="1:12" ht="45" customHeight="1">
      <c r="A61" s="11" t="s">
        <v>193</v>
      </c>
      <c r="B61" s="11" t="s">
        <v>118</v>
      </c>
      <c r="C61" s="11" t="s">
        <v>228</v>
      </c>
      <c r="D61" s="31">
        <f t="shared" si="2"/>
        <v>36.5</v>
      </c>
      <c r="E61" s="31">
        <v>36.5</v>
      </c>
      <c r="F61" s="12">
        <v>0</v>
      </c>
      <c r="G61" s="12">
        <v>0</v>
      </c>
      <c r="H61" s="12"/>
      <c r="I61" s="12"/>
      <c r="J61" s="12"/>
      <c r="K61" s="12"/>
      <c r="L61" s="12"/>
    </row>
    <row r="62" spans="1:12" ht="45" customHeight="1">
      <c r="A62" s="11" t="s">
        <v>193</v>
      </c>
      <c r="B62" s="11" t="s">
        <v>118</v>
      </c>
      <c r="C62" s="11" t="s">
        <v>229</v>
      </c>
      <c r="D62" s="31">
        <f t="shared" si="2"/>
        <v>110</v>
      </c>
      <c r="E62" s="31">
        <v>110</v>
      </c>
      <c r="F62" s="12">
        <v>0</v>
      </c>
      <c r="G62" s="12">
        <v>0</v>
      </c>
      <c r="H62" s="12"/>
      <c r="I62" s="12"/>
      <c r="J62" s="12"/>
      <c r="K62" s="12"/>
      <c r="L62" s="12"/>
    </row>
    <row r="63" spans="1:12" ht="45" customHeight="1">
      <c r="A63" s="11" t="s">
        <v>193</v>
      </c>
      <c r="B63" s="11" t="s">
        <v>118</v>
      </c>
      <c r="C63" s="11" t="s">
        <v>230</v>
      </c>
      <c r="D63" s="31">
        <f t="shared" si="2"/>
        <v>34</v>
      </c>
      <c r="E63" s="31">
        <v>34</v>
      </c>
      <c r="F63" s="12">
        <v>0</v>
      </c>
      <c r="G63" s="12">
        <v>0</v>
      </c>
      <c r="H63" s="12"/>
      <c r="I63" s="12"/>
      <c r="J63" s="12"/>
      <c r="K63" s="12"/>
      <c r="L63" s="12"/>
    </row>
    <row r="64" spans="1:12" ht="45" customHeight="1">
      <c r="A64" s="11" t="s">
        <v>193</v>
      </c>
      <c r="B64" s="11" t="s">
        <v>118</v>
      </c>
      <c r="C64" s="11" t="s">
        <v>231</v>
      </c>
      <c r="D64" s="31">
        <f t="shared" si="2"/>
        <v>180</v>
      </c>
      <c r="E64" s="31">
        <v>180</v>
      </c>
      <c r="F64" s="12">
        <v>0</v>
      </c>
      <c r="G64" s="12">
        <v>0</v>
      </c>
      <c r="H64" s="12"/>
      <c r="I64" s="12"/>
      <c r="J64" s="12"/>
      <c r="K64" s="12"/>
      <c r="L64" s="12"/>
    </row>
    <row r="65" spans="1:12" ht="45" customHeight="1">
      <c r="A65" s="11" t="s">
        <v>193</v>
      </c>
      <c r="B65" s="11" t="s">
        <v>118</v>
      </c>
      <c r="C65" s="11" t="s">
        <v>232</v>
      </c>
      <c r="D65" s="31">
        <f t="shared" si="2"/>
        <v>157</v>
      </c>
      <c r="E65" s="31">
        <v>157</v>
      </c>
      <c r="F65" s="12">
        <v>0</v>
      </c>
      <c r="G65" s="12">
        <v>0</v>
      </c>
      <c r="H65" s="12"/>
      <c r="I65" s="12"/>
      <c r="J65" s="12"/>
      <c r="K65" s="12"/>
      <c r="L65" s="12"/>
    </row>
    <row r="66" spans="1:12" ht="45" customHeight="1">
      <c r="A66" s="11" t="s">
        <v>193</v>
      </c>
      <c r="B66" s="11" t="s">
        <v>118</v>
      </c>
      <c r="C66" s="11" t="s">
        <v>233</v>
      </c>
      <c r="D66" s="31">
        <f t="shared" si="2"/>
        <v>1864</v>
      </c>
      <c r="E66" s="31">
        <v>1864</v>
      </c>
      <c r="F66" s="12">
        <v>0</v>
      </c>
      <c r="G66" s="12">
        <v>0</v>
      </c>
      <c r="H66" s="12"/>
      <c r="I66" s="12"/>
      <c r="J66" s="12"/>
      <c r="K66" s="12"/>
      <c r="L66" s="12"/>
    </row>
    <row r="67" spans="1:12" ht="45" customHeight="1">
      <c r="A67" s="11" t="s">
        <v>193</v>
      </c>
      <c r="B67" s="11" t="s">
        <v>118</v>
      </c>
      <c r="C67" s="11" t="s">
        <v>234</v>
      </c>
      <c r="D67" s="31">
        <f t="shared" si="2"/>
        <v>75</v>
      </c>
      <c r="E67" s="31">
        <v>75</v>
      </c>
      <c r="F67" s="12">
        <v>0</v>
      </c>
      <c r="G67" s="12">
        <v>0</v>
      </c>
      <c r="H67" s="12"/>
      <c r="I67" s="12"/>
      <c r="J67" s="12"/>
      <c r="K67" s="12"/>
      <c r="L67" s="12"/>
    </row>
    <row r="68" spans="1:12" ht="45" customHeight="1">
      <c r="A68" s="11" t="s">
        <v>193</v>
      </c>
      <c r="B68" s="11" t="s">
        <v>118</v>
      </c>
      <c r="C68" s="11" t="s">
        <v>235</v>
      </c>
      <c r="D68" s="31">
        <f t="shared" si="2"/>
        <v>1080</v>
      </c>
      <c r="E68" s="31">
        <v>1080</v>
      </c>
      <c r="F68" s="12">
        <v>0</v>
      </c>
      <c r="G68" s="12">
        <v>0</v>
      </c>
      <c r="H68" s="12"/>
      <c r="I68" s="12"/>
      <c r="J68" s="12"/>
      <c r="K68" s="12"/>
      <c r="L68" s="12"/>
    </row>
    <row r="69" spans="1:12" ht="45" customHeight="1">
      <c r="A69" s="11" t="s">
        <v>193</v>
      </c>
      <c r="B69" s="11" t="s">
        <v>118</v>
      </c>
      <c r="C69" s="11" t="s">
        <v>236</v>
      </c>
      <c r="D69" s="31">
        <f t="shared" si="2"/>
        <v>55</v>
      </c>
      <c r="E69" s="31">
        <v>55</v>
      </c>
      <c r="F69" s="12">
        <v>0</v>
      </c>
      <c r="G69" s="12">
        <v>0</v>
      </c>
      <c r="H69" s="12"/>
      <c r="I69" s="12"/>
      <c r="J69" s="12"/>
      <c r="K69" s="12"/>
      <c r="L69" s="12"/>
    </row>
    <row r="70" spans="1:12" ht="45" customHeight="1">
      <c r="A70" s="11" t="s">
        <v>193</v>
      </c>
      <c r="B70" s="11" t="s">
        <v>118</v>
      </c>
      <c r="C70" s="11" t="s">
        <v>237</v>
      </c>
      <c r="D70" s="31">
        <f t="shared" si="2"/>
        <v>56.28</v>
      </c>
      <c r="E70" s="31">
        <v>56.28</v>
      </c>
      <c r="F70" s="12">
        <v>0</v>
      </c>
      <c r="G70" s="12">
        <v>0</v>
      </c>
      <c r="H70" s="12"/>
      <c r="I70" s="12"/>
      <c r="J70" s="12"/>
      <c r="K70" s="12"/>
      <c r="L70" s="12"/>
    </row>
    <row r="71" spans="1:12" ht="45" customHeight="1">
      <c r="A71" s="11" t="s">
        <v>193</v>
      </c>
      <c r="B71" s="11" t="s">
        <v>118</v>
      </c>
      <c r="C71" s="11" t="s">
        <v>238</v>
      </c>
      <c r="D71" s="31">
        <f t="shared" ref="D71:D102" si="3">E71+F71+G71</f>
        <v>65.41</v>
      </c>
      <c r="E71" s="31">
        <v>65.41</v>
      </c>
      <c r="F71" s="12">
        <v>0</v>
      </c>
      <c r="G71" s="12">
        <v>0</v>
      </c>
      <c r="H71" s="12"/>
      <c r="I71" s="12"/>
      <c r="J71" s="12"/>
      <c r="K71" s="12"/>
      <c r="L71" s="12"/>
    </row>
    <row r="72" spans="1:12" ht="45" customHeight="1">
      <c r="A72" s="11" t="s">
        <v>193</v>
      </c>
      <c r="B72" s="11" t="s">
        <v>118</v>
      </c>
      <c r="C72" s="11" t="s">
        <v>239</v>
      </c>
      <c r="D72" s="31">
        <f t="shared" si="3"/>
        <v>206.18</v>
      </c>
      <c r="E72" s="31">
        <v>206.18</v>
      </c>
      <c r="F72" s="12">
        <v>0</v>
      </c>
      <c r="G72" s="12">
        <v>0</v>
      </c>
      <c r="H72" s="12"/>
      <c r="I72" s="12"/>
      <c r="J72" s="12"/>
      <c r="K72" s="12"/>
      <c r="L72" s="12"/>
    </row>
    <row r="73" spans="1:12" ht="45" customHeight="1">
      <c r="A73" s="11" t="s">
        <v>193</v>
      </c>
      <c r="B73" s="11" t="s">
        <v>118</v>
      </c>
      <c r="C73" s="11" t="s">
        <v>240</v>
      </c>
      <c r="D73" s="31">
        <f t="shared" si="3"/>
        <v>150</v>
      </c>
      <c r="E73" s="31">
        <v>150</v>
      </c>
      <c r="F73" s="12">
        <v>0</v>
      </c>
      <c r="G73" s="12">
        <v>0</v>
      </c>
      <c r="H73" s="12"/>
      <c r="I73" s="12"/>
      <c r="J73" s="12"/>
      <c r="K73" s="12"/>
      <c r="L73" s="12"/>
    </row>
    <row r="74" spans="1:12" ht="45" customHeight="1">
      <c r="A74" s="11" t="s">
        <v>193</v>
      </c>
      <c r="B74" s="11" t="s">
        <v>118</v>
      </c>
      <c r="C74" s="11" t="s">
        <v>241</v>
      </c>
      <c r="D74" s="31">
        <f t="shared" si="3"/>
        <v>50</v>
      </c>
      <c r="E74" s="31">
        <v>50</v>
      </c>
      <c r="F74" s="12">
        <v>0</v>
      </c>
      <c r="G74" s="12">
        <v>0</v>
      </c>
      <c r="H74" s="12"/>
      <c r="I74" s="12"/>
      <c r="J74" s="12"/>
      <c r="K74" s="12"/>
      <c r="L74" s="12"/>
    </row>
    <row r="75" spans="1:12" ht="45" customHeight="1">
      <c r="A75" s="11" t="s">
        <v>193</v>
      </c>
      <c r="B75" s="11" t="s">
        <v>118</v>
      </c>
      <c r="C75" s="11" t="s">
        <v>242</v>
      </c>
      <c r="D75" s="31">
        <f t="shared" si="3"/>
        <v>94.05</v>
      </c>
      <c r="E75" s="31">
        <v>94.05</v>
      </c>
      <c r="F75" s="12">
        <v>0</v>
      </c>
      <c r="G75" s="12">
        <v>0</v>
      </c>
      <c r="H75" s="12"/>
      <c r="I75" s="12"/>
      <c r="J75" s="12"/>
      <c r="K75" s="12"/>
      <c r="L75" s="12"/>
    </row>
    <row r="76" spans="1:12" ht="45" customHeight="1">
      <c r="A76" s="11" t="s">
        <v>193</v>
      </c>
      <c r="B76" s="11" t="s">
        <v>118</v>
      </c>
      <c r="C76" s="11" t="s">
        <v>243</v>
      </c>
      <c r="D76" s="31">
        <f t="shared" si="3"/>
        <v>50</v>
      </c>
      <c r="E76" s="31">
        <v>50</v>
      </c>
      <c r="F76" s="12">
        <v>0</v>
      </c>
      <c r="G76" s="12">
        <v>0</v>
      </c>
      <c r="H76" s="12"/>
      <c r="I76" s="12"/>
      <c r="J76" s="12"/>
      <c r="K76" s="12"/>
      <c r="L76" s="12"/>
    </row>
    <row r="77" spans="1:12" ht="45" customHeight="1">
      <c r="A77" s="11" t="s">
        <v>193</v>
      </c>
      <c r="B77" s="11" t="s">
        <v>118</v>
      </c>
      <c r="C77" s="11" t="s">
        <v>244</v>
      </c>
      <c r="D77" s="31">
        <f t="shared" si="3"/>
        <v>250</v>
      </c>
      <c r="E77" s="31">
        <v>250</v>
      </c>
      <c r="F77" s="12">
        <v>0</v>
      </c>
      <c r="G77" s="12">
        <v>0</v>
      </c>
      <c r="H77" s="12"/>
      <c r="I77" s="12"/>
      <c r="J77" s="12"/>
      <c r="K77" s="12"/>
      <c r="L77" s="12"/>
    </row>
    <row r="78" spans="1:12" ht="45" customHeight="1">
      <c r="A78" s="11" t="s">
        <v>193</v>
      </c>
      <c r="B78" s="11" t="s">
        <v>118</v>
      </c>
      <c r="C78" s="11" t="s">
        <v>245</v>
      </c>
      <c r="D78" s="31">
        <f t="shared" si="3"/>
        <v>20</v>
      </c>
      <c r="E78" s="31">
        <v>20</v>
      </c>
      <c r="F78" s="12">
        <v>0</v>
      </c>
      <c r="G78" s="12">
        <v>0</v>
      </c>
      <c r="H78" s="12"/>
      <c r="I78" s="12"/>
      <c r="J78" s="12"/>
      <c r="K78" s="12"/>
      <c r="L78" s="12"/>
    </row>
    <row r="79" spans="1:12" ht="45" customHeight="1">
      <c r="A79" s="11" t="s">
        <v>193</v>
      </c>
      <c r="B79" s="11" t="s">
        <v>118</v>
      </c>
      <c r="C79" s="11" t="s">
        <v>246</v>
      </c>
      <c r="D79" s="31">
        <f t="shared" si="3"/>
        <v>40</v>
      </c>
      <c r="E79" s="31">
        <v>40</v>
      </c>
      <c r="F79" s="12">
        <v>0</v>
      </c>
      <c r="G79" s="12">
        <v>0</v>
      </c>
      <c r="H79" s="12"/>
      <c r="I79" s="12"/>
      <c r="J79" s="12"/>
      <c r="K79" s="12"/>
      <c r="L79" s="12"/>
    </row>
    <row r="80" spans="1:12" ht="45" customHeight="1">
      <c r="A80" s="11" t="s">
        <v>193</v>
      </c>
      <c r="B80" s="11" t="s">
        <v>118</v>
      </c>
      <c r="C80" s="11" t="s">
        <v>247</v>
      </c>
      <c r="D80" s="31">
        <f t="shared" si="3"/>
        <v>350</v>
      </c>
      <c r="E80" s="31">
        <v>350</v>
      </c>
      <c r="F80" s="12">
        <v>0</v>
      </c>
      <c r="G80" s="12">
        <v>0</v>
      </c>
      <c r="H80" s="12"/>
      <c r="I80" s="12"/>
      <c r="J80" s="12"/>
      <c r="K80" s="12"/>
      <c r="L80" s="12"/>
    </row>
    <row r="81" spans="1:12" ht="45" customHeight="1">
      <c r="A81" s="11" t="s">
        <v>193</v>
      </c>
      <c r="B81" s="11" t="s">
        <v>118</v>
      </c>
      <c r="C81" s="11" t="s">
        <v>248</v>
      </c>
      <c r="D81" s="31">
        <f t="shared" si="3"/>
        <v>93</v>
      </c>
      <c r="E81" s="31">
        <v>93</v>
      </c>
      <c r="F81" s="12">
        <v>0</v>
      </c>
      <c r="G81" s="12">
        <v>0</v>
      </c>
      <c r="H81" s="12"/>
      <c r="I81" s="12"/>
      <c r="J81" s="12"/>
      <c r="K81" s="12"/>
      <c r="L81" s="12"/>
    </row>
    <row r="82" spans="1:12" ht="45" customHeight="1">
      <c r="A82" s="11" t="s">
        <v>193</v>
      </c>
      <c r="B82" s="11" t="s">
        <v>118</v>
      </c>
      <c r="C82" s="11" t="s">
        <v>249</v>
      </c>
      <c r="D82" s="31">
        <f t="shared" si="3"/>
        <v>200</v>
      </c>
      <c r="E82" s="31">
        <v>200</v>
      </c>
      <c r="F82" s="12">
        <v>0</v>
      </c>
      <c r="G82" s="12">
        <v>0</v>
      </c>
      <c r="H82" s="12"/>
      <c r="I82" s="12"/>
      <c r="J82" s="12"/>
      <c r="K82" s="12"/>
      <c r="L82" s="12"/>
    </row>
    <row r="83" spans="1:12" ht="45" customHeight="1">
      <c r="A83" s="11" t="s">
        <v>193</v>
      </c>
      <c r="B83" s="11" t="s">
        <v>118</v>
      </c>
      <c r="C83" s="11" t="s">
        <v>250</v>
      </c>
      <c r="D83" s="31">
        <f t="shared" si="3"/>
        <v>380</v>
      </c>
      <c r="E83" s="31">
        <v>380</v>
      </c>
      <c r="F83" s="12">
        <v>0</v>
      </c>
      <c r="G83" s="12">
        <v>0</v>
      </c>
      <c r="H83" s="12"/>
      <c r="I83" s="12"/>
      <c r="J83" s="12"/>
      <c r="K83" s="12"/>
      <c r="L83" s="12"/>
    </row>
    <row r="84" spans="1:12" ht="45" customHeight="1">
      <c r="A84" s="11" t="s">
        <v>193</v>
      </c>
      <c r="B84" s="11" t="s">
        <v>118</v>
      </c>
      <c r="C84" s="11" t="s">
        <v>251</v>
      </c>
      <c r="D84" s="31">
        <f t="shared" si="3"/>
        <v>45.08</v>
      </c>
      <c r="E84" s="31">
        <v>45.08</v>
      </c>
      <c r="F84" s="12">
        <v>0</v>
      </c>
      <c r="G84" s="12">
        <v>0</v>
      </c>
      <c r="H84" s="12"/>
      <c r="I84" s="12"/>
      <c r="J84" s="12"/>
      <c r="K84" s="12"/>
      <c r="L84" s="12"/>
    </row>
    <row r="85" spans="1:12" ht="45" customHeight="1">
      <c r="A85" s="11" t="s">
        <v>193</v>
      </c>
      <c r="B85" s="11" t="s">
        <v>118</v>
      </c>
      <c r="C85" s="11" t="s">
        <v>252</v>
      </c>
      <c r="D85" s="31">
        <f t="shared" si="3"/>
        <v>60</v>
      </c>
      <c r="E85" s="31">
        <v>60</v>
      </c>
      <c r="F85" s="12">
        <v>0</v>
      </c>
      <c r="G85" s="12">
        <v>0</v>
      </c>
      <c r="H85" s="12"/>
      <c r="I85" s="12"/>
      <c r="J85" s="12"/>
      <c r="K85" s="12"/>
      <c r="L85" s="12"/>
    </row>
    <row r="86" spans="1:12" ht="45" customHeight="1">
      <c r="A86" s="11" t="s">
        <v>193</v>
      </c>
      <c r="B86" s="11" t="s">
        <v>118</v>
      </c>
      <c r="C86" s="11" t="s">
        <v>253</v>
      </c>
      <c r="D86" s="31">
        <f t="shared" si="3"/>
        <v>11</v>
      </c>
      <c r="E86" s="31">
        <v>11</v>
      </c>
      <c r="F86" s="12">
        <v>0</v>
      </c>
      <c r="G86" s="12">
        <v>0</v>
      </c>
      <c r="H86" s="12"/>
      <c r="I86" s="12"/>
      <c r="J86" s="12"/>
      <c r="K86" s="12"/>
      <c r="L86" s="12"/>
    </row>
    <row r="87" spans="1:12" ht="45" customHeight="1">
      <c r="A87" s="11" t="s">
        <v>193</v>
      </c>
      <c r="B87" s="11" t="s">
        <v>118</v>
      </c>
      <c r="C87" s="11" t="s">
        <v>254</v>
      </c>
      <c r="D87" s="31">
        <f t="shared" si="3"/>
        <v>21.5</v>
      </c>
      <c r="E87" s="31">
        <v>21.5</v>
      </c>
      <c r="F87" s="12">
        <v>0</v>
      </c>
      <c r="G87" s="12">
        <v>0</v>
      </c>
      <c r="H87" s="12"/>
      <c r="I87" s="12"/>
      <c r="J87" s="12"/>
      <c r="K87" s="12"/>
      <c r="L87" s="12"/>
    </row>
    <row r="88" spans="1:12" ht="45" customHeight="1">
      <c r="A88" s="11" t="s">
        <v>193</v>
      </c>
      <c r="B88" s="11" t="s">
        <v>118</v>
      </c>
      <c r="C88" s="11" t="s">
        <v>255</v>
      </c>
      <c r="D88" s="31">
        <f t="shared" si="3"/>
        <v>20</v>
      </c>
      <c r="E88" s="31">
        <v>20</v>
      </c>
      <c r="F88" s="12">
        <v>0</v>
      </c>
      <c r="G88" s="12">
        <v>0</v>
      </c>
      <c r="H88" s="12"/>
      <c r="I88" s="12"/>
      <c r="J88" s="12"/>
      <c r="K88" s="12"/>
      <c r="L88" s="12"/>
    </row>
    <row r="89" spans="1:12" ht="45" customHeight="1">
      <c r="A89" s="11" t="s">
        <v>193</v>
      </c>
      <c r="B89" s="11" t="s">
        <v>118</v>
      </c>
      <c r="C89" s="11" t="s">
        <v>256</v>
      </c>
      <c r="D89" s="31">
        <f t="shared" si="3"/>
        <v>21.5</v>
      </c>
      <c r="E89" s="31">
        <v>21.5</v>
      </c>
      <c r="F89" s="12">
        <v>0</v>
      </c>
      <c r="G89" s="12">
        <v>0</v>
      </c>
      <c r="H89" s="12"/>
      <c r="I89" s="12"/>
      <c r="J89" s="12"/>
      <c r="K89" s="12"/>
      <c r="L89" s="12"/>
    </row>
    <row r="90" spans="1:12" ht="45" customHeight="1">
      <c r="A90" s="11" t="s">
        <v>193</v>
      </c>
      <c r="B90" s="11" t="s">
        <v>118</v>
      </c>
      <c r="C90" s="11" t="s">
        <v>257</v>
      </c>
      <c r="D90" s="31">
        <f t="shared" si="3"/>
        <v>34.5623</v>
      </c>
      <c r="E90" s="31">
        <v>34.5623</v>
      </c>
      <c r="F90" s="12">
        <v>0</v>
      </c>
      <c r="G90" s="12">
        <v>0</v>
      </c>
      <c r="H90" s="12"/>
      <c r="I90" s="12"/>
      <c r="J90" s="12"/>
      <c r="K90" s="12"/>
      <c r="L90" s="12"/>
    </row>
    <row r="91" spans="1:12" ht="45" customHeight="1">
      <c r="A91" s="11" t="s">
        <v>193</v>
      </c>
      <c r="B91" s="11" t="s">
        <v>118</v>
      </c>
      <c r="C91" s="11" t="s">
        <v>258</v>
      </c>
      <c r="D91" s="31">
        <f t="shared" si="3"/>
        <v>15.4</v>
      </c>
      <c r="E91" s="31">
        <v>15.4</v>
      </c>
      <c r="F91" s="12">
        <v>0</v>
      </c>
      <c r="G91" s="12">
        <v>0</v>
      </c>
      <c r="H91" s="12"/>
      <c r="I91" s="12"/>
      <c r="J91" s="12"/>
      <c r="K91" s="12"/>
      <c r="L91" s="12"/>
    </row>
    <row r="92" spans="1:12" ht="45" customHeight="1">
      <c r="A92" s="11" t="s">
        <v>193</v>
      </c>
      <c r="B92" s="11" t="s">
        <v>118</v>
      </c>
      <c r="C92" s="11" t="s">
        <v>259</v>
      </c>
      <c r="D92" s="31">
        <f t="shared" si="3"/>
        <v>141</v>
      </c>
      <c r="E92" s="31">
        <v>141</v>
      </c>
      <c r="F92" s="12">
        <v>0</v>
      </c>
      <c r="G92" s="12">
        <v>0</v>
      </c>
      <c r="H92" s="12"/>
      <c r="I92" s="12"/>
      <c r="J92" s="12"/>
      <c r="K92" s="12"/>
      <c r="L92" s="12"/>
    </row>
    <row r="93" spans="1:12" ht="45" customHeight="1">
      <c r="A93" s="11" t="s">
        <v>193</v>
      </c>
      <c r="B93" s="11" t="s">
        <v>118</v>
      </c>
      <c r="C93" s="11" t="s">
        <v>260</v>
      </c>
      <c r="D93" s="31">
        <f t="shared" si="3"/>
        <v>34.857700000000001</v>
      </c>
      <c r="E93" s="31">
        <v>34.857700000000001</v>
      </c>
      <c r="F93" s="12">
        <v>0</v>
      </c>
      <c r="G93" s="12">
        <v>0</v>
      </c>
      <c r="H93" s="12"/>
      <c r="I93" s="12"/>
      <c r="J93" s="12"/>
      <c r="K93" s="12"/>
      <c r="L93" s="12"/>
    </row>
    <row r="94" spans="1:12" ht="45" customHeight="1">
      <c r="A94" s="11" t="s">
        <v>193</v>
      </c>
      <c r="B94" s="11" t="s">
        <v>118</v>
      </c>
      <c r="C94" s="11" t="s">
        <v>261</v>
      </c>
      <c r="D94" s="31">
        <f t="shared" si="3"/>
        <v>19.5</v>
      </c>
      <c r="E94" s="31">
        <v>19.5</v>
      </c>
      <c r="F94" s="12">
        <v>0</v>
      </c>
      <c r="G94" s="12">
        <v>0</v>
      </c>
      <c r="H94" s="12"/>
      <c r="I94" s="12"/>
      <c r="J94" s="12"/>
      <c r="K94" s="12"/>
      <c r="L94" s="12"/>
    </row>
    <row r="95" spans="1:12" ht="45" customHeight="1">
      <c r="A95" s="10" t="s">
        <v>193</v>
      </c>
      <c r="B95" s="11" t="s">
        <v>118</v>
      </c>
      <c r="C95" s="11" t="s">
        <v>262</v>
      </c>
      <c r="D95" s="31">
        <f t="shared" si="3"/>
        <v>70</v>
      </c>
      <c r="E95" s="31">
        <v>70</v>
      </c>
      <c r="F95" s="12">
        <v>0</v>
      </c>
      <c r="G95" s="12">
        <v>0</v>
      </c>
      <c r="H95" s="12"/>
      <c r="I95" s="12"/>
      <c r="J95" s="12"/>
      <c r="K95" s="12"/>
      <c r="L95" s="12"/>
    </row>
    <row r="96" spans="1:12" ht="45" customHeight="1">
      <c r="A96" s="10" t="s">
        <v>193</v>
      </c>
      <c r="B96" s="11" t="s">
        <v>118</v>
      </c>
      <c r="C96" s="11" t="s">
        <v>263</v>
      </c>
      <c r="D96" s="31">
        <f t="shared" si="3"/>
        <v>18</v>
      </c>
      <c r="E96" s="31">
        <v>18</v>
      </c>
      <c r="F96" s="12">
        <v>0</v>
      </c>
      <c r="G96" s="12">
        <v>0</v>
      </c>
      <c r="H96" s="12"/>
      <c r="I96" s="12"/>
      <c r="J96" s="12"/>
      <c r="K96" s="12"/>
      <c r="L96" s="12"/>
    </row>
    <row r="97" spans="1:12" ht="45" customHeight="1">
      <c r="A97" s="10" t="s">
        <v>193</v>
      </c>
      <c r="B97" s="11" t="s">
        <v>118</v>
      </c>
      <c r="C97" s="11" t="s">
        <v>264</v>
      </c>
      <c r="D97" s="31">
        <f t="shared" si="3"/>
        <v>29.99</v>
      </c>
      <c r="E97" s="31">
        <v>29.99</v>
      </c>
      <c r="F97" s="12">
        <v>0</v>
      </c>
      <c r="G97" s="12">
        <v>0</v>
      </c>
      <c r="H97" s="12"/>
      <c r="I97" s="12"/>
      <c r="J97" s="12"/>
      <c r="K97" s="12"/>
      <c r="L97" s="12"/>
    </row>
    <row r="98" spans="1:12" ht="45" customHeight="1">
      <c r="A98" s="10" t="s">
        <v>193</v>
      </c>
      <c r="B98" s="11" t="s">
        <v>118</v>
      </c>
      <c r="C98" s="11" t="s">
        <v>265</v>
      </c>
      <c r="D98" s="31">
        <f t="shared" si="3"/>
        <v>44</v>
      </c>
      <c r="E98" s="31">
        <v>44</v>
      </c>
      <c r="F98" s="12">
        <v>0</v>
      </c>
      <c r="G98" s="12">
        <v>0</v>
      </c>
      <c r="H98" s="12"/>
      <c r="I98" s="12"/>
      <c r="J98" s="12"/>
      <c r="K98" s="12"/>
      <c r="L98" s="12"/>
    </row>
    <row r="99" spans="1:12" ht="45" customHeight="1">
      <c r="A99" s="10" t="s">
        <v>193</v>
      </c>
      <c r="B99" s="11" t="s">
        <v>118</v>
      </c>
      <c r="C99" s="11" t="s">
        <v>266</v>
      </c>
      <c r="D99" s="31">
        <f t="shared" si="3"/>
        <v>29.99</v>
      </c>
      <c r="E99" s="31">
        <v>29.99</v>
      </c>
      <c r="F99" s="12">
        <v>0</v>
      </c>
      <c r="G99" s="12">
        <v>0</v>
      </c>
      <c r="H99" s="12"/>
      <c r="I99" s="12"/>
      <c r="J99" s="12"/>
      <c r="K99" s="12"/>
      <c r="L99" s="12"/>
    </row>
    <row r="100" spans="1:12" ht="45" customHeight="1">
      <c r="A100" s="10" t="s">
        <v>193</v>
      </c>
      <c r="B100" s="11" t="s">
        <v>118</v>
      </c>
      <c r="C100" s="11" t="s">
        <v>267</v>
      </c>
      <c r="D100" s="31">
        <f t="shared" si="3"/>
        <v>436</v>
      </c>
      <c r="E100" s="31">
        <v>436</v>
      </c>
      <c r="F100" s="12">
        <v>0</v>
      </c>
      <c r="G100" s="12">
        <v>0</v>
      </c>
      <c r="H100" s="12"/>
      <c r="I100" s="12"/>
      <c r="J100" s="12"/>
      <c r="K100" s="12"/>
      <c r="L100" s="12"/>
    </row>
    <row r="101" spans="1:12" ht="45" customHeight="1">
      <c r="A101" s="10" t="s">
        <v>193</v>
      </c>
      <c r="B101" s="11" t="s">
        <v>118</v>
      </c>
      <c r="C101" s="11" t="s">
        <v>268</v>
      </c>
      <c r="D101" s="31">
        <f t="shared" si="3"/>
        <v>2400</v>
      </c>
      <c r="E101" s="31">
        <v>2400</v>
      </c>
      <c r="F101" s="12">
        <v>0</v>
      </c>
      <c r="G101" s="12">
        <v>0</v>
      </c>
      <c r="H101" s="12"/>
      <c r="I101" s="12"/>
      <c r="J101" s="12"/>
      <c r="K101" s="12"/>
      <c r="L101" s="12"/>
    </row>
    <row r="102" spans="1:12" ht="45" customHeight="1">
      <c r="A102" s="10" t="s">
        <v>193</v>
      </c>
      <c r="B102" s="11" t="s">
        <v>118</v>
      </c>
      <c r="C102" s="11" t="s">
        <v>269</v>
      </c>
      <c r="D102" s="31">
        <f t="shared" si="3"/>
        <v>185900</v>
      </c>
      <c r="E102" s="31">
        <v>185900</v>
      </c>
      <c r="F102" s="12">
        <v>0</v>
      </c>
      <c r="G102" s="12">
        <v>0</v>
      </c>
      <c r="H102" s="12"/>
      <c r="I102" s="12"/>
      <c r="J102" s="12"/>
      <c r="K102" s="12"/>
      <c r="L102" s="12"/>
    </row>
    <row r="103" spans="1:12" ht="45" customHeight="1">
      <c r="A103" s="10" t="s">
        <v>193</v>
      </c>
      <c r="B103" s="11" t="s">
        <v>118</v>
      </c>
      <c r="C103" s="11" t="s">
        <v>270</v>
      </c>
      <c r="D103" s="31">
        <f t="shared" ref="D103:D128" si="4">E103+F103+G103</f>
        <v>880</v>
      </c>
      <c r="E103" s="31">
        <v>880</v>
      </c>
      <c r="F103" s="12">
        <v>0</v>
      </c>
      <c r="G103" s="12">
        <v>0</v>
      </c>
      <c r="H103" s="12"/>
      <c r="I103" s="12"/>
      <c r="J103" s="12"/>
      <c r="K103" s="12"/>
      <c r="L103" s="12"/>
    </row>
    <row r="104" spans="1:12" ht="45" customHeight="1">
      <c r="A104" s="10" t="s">
        <v>193</v>
      </c>
      <c r="B104" s="11" t="s">
        <v>118</v>
      </c>
      <c r="C104" s="11" t="s">
        <v>271</v>
      </c>
      <c r="D104" s="31">
        <f t="shared" si="4"/>
        <v>150</v>
      </c>
      <c r="E104" s="31">
        <v>150</v>
      </c>
      <c r="F104" s="12">
        <v>0</v>
      </c>
      <c r="G104" s="12">
        <v>0</v>
      </c>
      <c r="H104" s="12"/>
      <c r="I104" s="12"/>
      <c r="J104" s="12"/>
      <c r="K104" s="12"/>
      <c r="L104" s="12"/>
    </row>
    <row r="105" spans="1:12" ht="45" customHeight="1">
      <c r="A105" s="10" t="s">
        <v>193</v>
      </c>
      <c r="B105" s="11" t="s">
        <v>118</v>
      </c>
      <c r="C105" s="11" t="s">
        <v>272</v>
      </c>
      <c r="D105" s="31">
        <f t="shared" si="4"/>
        <v>22</v>
      </c>
      <c r="E105" s="31">
        <v>22</v>
      </c>
      <c r="F105" s="12">
        <v>0</v>
      </c>
      <c r="G105" s="12">
        <v>0</v>
      </c>
      <c r="H105" s="12"/>
      <c r="I105" s="12"/>
      <c r="J105" s="12"/>
      <c r="K105" s="12"/>
      <c r="L105" s="12"/>
    </row>
    <row r="106" spans="1:12" ht="45" customHeight="1">
      <c r="A106" s="10" t="s">
        <v>193</v>
      </c>
      <c r="B106" s="11" t="s">
        <v>118</v>
      </c>
      <c r="C106" s="11" t="s">
        <v>273</v>
      </c>
      <c r="D106" s="31">
        <f t="shared" si="4"/>
        <v>200</v>
      </c>
      <c r="E106" s="31">
        <v>200</v>
      </c>
      <c r="F106" s="12">
        <v>0</v>
      </c>
      <c r="G106" s="12">
        <v>0</v>
      </c>
      <c r="H106" s="12"/>
      <c r="I106" s="12"/>
      <c r="J106" s="12"/>
      <c r="K106" s="12"/>
      <c r="L106" s="12"/>
    </row>
    <row r="107" spans="1:12" ht="45" customHeight="1">
      <c r="A107" s="10" t="s">
        <v>193</v>
      </c>
      <c r="B107" s="11" t="s">
        <v>118</v>
      </c>
      <c r="C107" s="11" t="s">
        <v>274</v>
      </c>
      <c r="D107" s="31">
        <f t="shared" si="4"/>
        <v>200</v>
      </c>
      <c r="E107" s="31">
        <v>200</v>
      </c>
      <c r="F107" s="12">
        <v>0</v>
      </c>
      <c r="G107" s="12">
        <v>0</v>
      </c>
      <c r="H107" s="12"/>
      <c r="I107" s="12"/>
      <c r="J107" s="12"/>
      <c r="K107" s="12"/>
      <c r="L107" s="12"/>
    </row>
    <row r="108" spans="1:12" ht="45" customHeight="1">
      <c r="A108" s="10" t="s">
        <v>193</v>
      </c>
      <c r="B108" s="11" t="s">
        <v>118</v>
      </c>
      <c r="C108" s="11" t="s">
        <v>275</v>
      </c>
      <c r="D108" s="31">
        <f t="shared" si="4"/>
        <v>300</v>
      </c>
      <c r="E108" s="31">
        <v>300</v>
      </c>
      <c r="F108" s="12">
        <v>0</v>
      </c>
      <c r="G108" s="12">
        <v>0</v>
      </c>
      <c r="H108" s="12"/>
      <c r="I108" s="12"/>
      <c r="J108" s="12"/>
      <c r="K108" s="12"/>
      <c r="L108" s="12"/>
    </row>
    <row r="109" spans="1:12" ht="45" customHeight="1">
      <c r="A109" s="10" t="s">
        <v>193</v>
      </c>
      <c r="B109" s="11" t="s">
        <v>118</v>
      </c>
      <c r="C109" s="11" t="s">
        <v>276</v>
      </c>
      <c r="D109" s="31">
        <f t="shared" si="4"/>
        <v>62</v>
      </c>
      <c r="E109" s="31">
        <v>62</v>
      </c>
      <c r="F109" s="12">
        <v>0</v>
      </c>
      <c r="G109" s="12">
        <v>0</v>
      </c>
      <c r="H109" s="12"/>
      <c r="I109" s="12"/>
      <c r="J109" s="12"/>
      <c r="K109" s="12"/>
      <c r="L109" s="12"/>
    </row>
    <row r="110" spans="1:12" ht="45" customHeight="1">
      <c r="A110" s="10" t="s">
        <v>193</v>
      </c>
      <c r="B110" s="11" t="s">
        <v>118</v>
      </c>
      <c r="C110" s="11" t="s">
        <v>277</v>
      </c>
      <c r="D110" s="31">
        <f t="shared" si="4"/>
        <v>80</v>
      </c>
      <c r="E110" s="31">
        <v>80</v>
      </c>
      <c r="F110" s="12">
        <v>0</v>
      </c>
      <c r="G110" s="12">
        <v>0</v>
      </c>
      <c r="H110" s="12"/>
      <c r="I110" s="12"/>
      <c r="J110" s="12"/>
      <c r="K110" s="12"/>
      <c r="L110" s="12"/>
    </row>
    <row r="111" spans="1:12" ht="45" customHeight="1">
      <c r="A111" s="10" t="s">
        <v>193</v>
      </c>
      <c r="B111" s="11" t="s">
        <v>118</v>
      </c>
      <c r="C111" s="11" t="s">
        <v>278</v>
      </c>
      <c r="D111" s="31">
        <f t="shared" si="4"/>
        <v>200</v>
      </c>
      <c r="E111" s="31">
        <v>200</v>
      </c>
      <c r="F111" s="12">
        <v>0</v>
      </c>
      <c r="G111" s="12">
        <v>0</v>
      </c>
      <c r="H111" s="12"/>
      <c r="I111" s="12"/>
      <c r="J111" s="12"/>
      <c r="K111" s="12"/>
      <c r="L111" s="12"/>
    </row>
    <row r="112" spans="1:12" ht="45" customHeight="1">
      <c r="A112" s="10" t="s">
        <v>193</v>
      </c>
      <c r="B112" s="11" t="s">
        <v>118</v>
      </c>
      <c r="C112" s="11" t="s">
        <v>279</v>
      </c>
      <c r="D112" s="31">
        <f t="shared" si="4"/>
        <v>95</v>
      </c>
      <c r="E112" s="31">
        <v>95</v>
      </c>
      <c r="F112" s="12">
        <v>0</v>
      </c>
      <c r="G112" s="12">
        <v>0</v>
      </c>
      <c r="H112" s="12"/>
      <c r="I112" s="12"/>
      <c r="J112" s="12"/>
      <c r="K112" s="12"/>
      <c r="L112" s="12"/>
    </row>
    <row r="113" spans="1:12" ht="45" customHeight="1">
      <c r="A113" s="10" t="s">
        <v>193</v>
      </c>
      <c r="B113" s="11" t="s">
        <v>118</v>
      </c>
      <c r="C113" s="11" t="s">
        <v>280</v>
      </c>
      <c r="D113" s="31">
        <f t="shared" si="4"/>
        <v>150</v>
      </c>
      <c r="E113" s="31">
        <v>150</v>
      </c>
      <c r="F113" s="12">
        <v>0</v>
      </c>
      <c r="G113" s="12">
        <v>0</v>
      </c>
      <c r="H113" s="12"/>
      <c r="I113" s="12"/>
      <c r="J113" s="12"/>
      <c r="K113" s="12"/>
      <c r="L113" s="12"/>
    </row>
    <row r="114" spans="1:12" ht="45" customHeight="1">
      <c r="A114" s="10" t="s">
        <v>193</v>
      </c>
      <c r="B114" s="11" t="s">
        <v>118</v>
      </c>
      <c r="C114" s="11" t="s">
        <v>281</v>
      </c>
      <c r="D114" s="31">
        <f t="shared" si="4"/>
        <v>50</v>
      </c>
      <c r="E114" s="31">
        <v>50</v>
      </c>
      <c r="F114" s="12">
        <v>0</v>
      </c>
      <c r="G114" s="12">
        <v>0</v>
      </c>
      <c r="H114" s="12"/>
      <c r="I114" s="12"/>
      <c r="J114" s="12"/>
      <c r="K114" s="12"/>
      <c r="L114" s="12"/>
    </row>
    <row r="115" spans="1:12" ht="45" customHeight="1">
      <c r="A115" s="10" t="s">
        <v>193</v>
      </c>
      <c r="B115" s="11" t="s">
        <v>118</v>
      </c>
      <c r="C115" s="11" t="s">
        <v>282</v>
      </c>
      <c r="D115" s="31">
        <f t="shared" si="4"/>
        <v>150</v>
      </c>
      <c r="E115" s="31">
        <v>150</v>
      </c>
      <c r="F115" s="12">
        <v>0</v>
      </c>
      <c r="G115" s="12">
        <v>0</v>
      </c>
      <c r="H115" s="12"/>
      <c r="I115" s="12"/>
      <c r="J115" s="12"/>
      <c r="K115" s="12"/>
      <c r="L115" s="12"/>
    </row>
    <row r="116" spans="1:12" ht="45" customHeight="1">
      <c r="A116" s="10" t="s">
        <v>193</v>
      </c>
      <c r="B116" s="11" t="s">
        <v>118</v>
      </c>
      <c r="C116" s="11" t="s">
        <v>283</v>
      </c>
      <c r="D116" s="31">
        <f t="shared" si="4"/>
        <v>1924.6</v>
      </c>
      <c r="E116" s="31">
        <v>1924.6</v>
      </c>
      <c r="F116" s="12">
        <v>0</v>
      </c>
      <c r="G116" s="12">
        <v>0</v>
      </c>
      <c r="H116" s="12"/>
      <c r="I116" s="12"/>
      <c r="J116" s="12"/>
      <c r="K116" s="12"/>
      <c r="L116" s="12"/>
    </row>
    <row r="117" spans="1:12" ht="45" customHeight="1">
      <c r="A117" s="10" t="s">
        <v>193</v>
      </c>
      <c r="B117" s="11" t="s">
        <v>118</v>
      </c>
      <c r="C117" s="11" t="s">
        <v>284</v>
      </c>
      <c r="D117" s="31">
        <f t="shared" si="4"/>
        <v>3923</v>
      </c>
      <c r="E117" s="31">
        <v>3923</v>
      </c>
      <c r="F117" s="12">
        <v>0</v>
      </c>
      <c r="G117" s="12">
        <v>0</v>
      </c>
      <c r="H117" s="12"/>
      <c r="I117" s="12"/>
      <c r="J117" s="12"/>
      <c r="K117" s="12"/>
      <c r="L117" s="12"/>
    </row>
    <row r="118" spans="1:12" ht="45" customHeight="1">
      <c r="A118" s="10" t="s">
        <v>193</v>
      </c>
      <c r="B118" s="11" t="s">
        <v>118</v>
      </c>
      <c r="C118" s="11" t="s">
        <v>285</v>
      </c>
      <c r="D118" s="31">
        <f t="shared" si="4"/>
        <v>62</v>
      </c>
      <c r="E118" s="31">
        <v>62</v>
      </c>
      <c r="F118" s="12">
        <v>0</v>
      </c>
      <c r="G118" s="12">
        <v>0</v>
      </c>
      <c r="H118" s="12"/>
      <c r="I118" s="12"/>
      <c r="J118" s="12"/>
      <c r="K118" s="12"/>
      <c r="L118" s="12"/>
    </row>
    <row r="119" spans="1:12" ht="45" customHeight="1">
      <c r="A119" s="10" t="s">
        <v>193</v>
      </c>
      <c r="B119" s="11" t="s">
        <v>118</v>
      </c>
      <c r="C119" s="11" t="s">
        <v>286</v>
      </c>
      <c r="D119" s="31">
        <f t="shared" si="4"/>
        <v>80</v>
      </c>
      <c r="E119" s="31">
        <v>80</v>
      </c>
      <c r="F119" s="12">
        <v>0</v>
      </c>
      <c r="G119" s="12">
        <v>0</v>
      </c>
      <c r="H119" s="12"/>
      <c r="I119" s="12"/>
      <c r="J119" s="12"/>
      <c r="K119" s="12"/>
      <c r="L119" s="12"/>
    </row>
    <row r="120" spans="1:12" ht="45" customHeight="1">
      <c r="A120" s="10" t="s">
        <v>193</v>
      </c>
      <c r="B120" s="11" t="s">
        <v>118</v>
      </c>
      <c r="C120" s="11" t="s">
        <v>287</v>
      </c>
      <c r="D120" s="31">
        <f t="shared" si="4"/>
        <v>150</v>
      </c>
      <c r="E120" s="31">
        <v>150</v>
      </c>
      <c r="F120" s="12">
        <v>0</v>
      </c>
      <c r="G120" s="12">
        <v>0</v>
      </c>
      <c r="H120" s="12"/>
      <c r="I120" s="12"/>
      <c r="J120" s="12"/>
      <c r="K120" s="12"/>
      <c r="L120" s="12"/>
    </row>
    <row r="121" spans="1:12" ht="45" customHeight="1">
      <c r="A121" s="10" t="s">
        <v>193</v>
      </c>
      <c r="B121" s="11" t="s">
        <v>118</v>
      </c>
      <c r="C121" s="11" t="s">
        <v>288</v>
      </c>
      <c r="D121" s="31">
        <f t="shared" si="4"/>
        <v>80</v>
      </c>
      <c r="E121" s="31">
        <v>80</v>
      </c>
      <c r="F121" s="12">
        <v>0</v>
      </c>
      <c r="G121" s="12">
        <v>0</v>
      </c>
      <c r="H121" s="12"/>
      <c r="I121" s="12"/>
      <c r="J121" s="12"/>
      <c r="K121" s="12"/>
      <c r="L121" s="12"/>
    </row>
    <row r="122" spans="1:12" ht="45" customHeight="1">
      <c r="A122" s="10" t="s">
        <v>193</v>
      </c>
      <c r="B122" s="11" t="s">
        <v>118</v>
      </c>
      <c r="C122" s="11" t="s">
        <v>289</v>
      </c>
      <c r="D122" s="31">
        <f t="shared" si="4"/>
        <v>100</v>
      </c>
      <c r="E122" s="31">
        <v>100</v>
      </c>
      <c r="F122" s="12">
        <v>0</v>
      </c>
      <c r="G122" s="12">
        <v>0</v>
      </c>
      <c r="H122" s="12"/>
      <c r="I122" s="12"/>
      <c r="J122" s="12"/>
      <c r="K122" s="12"/>
      <c r="L122" s="12"/>
    </row>
    <row r="123" spans="1:12" ht="45" customHeight="1">
      <c r="A123" s="10" t="s">
        <v>193</v>
      </c>
      <c r="B123" s="11" t="s">
        <v>118</v>
      </c>
      <c r="C123" s="11" t="s">
        <v>290</v>
      </c>
      <c r="D123" s="31">
        <f t="shared" si="4"/>
        <v>70</v>
      </c>
      <c r="E123" s="31">
        <v>70</v>
      </c>
      <c r="F123" s="12">
        <v>0</v>
      </c>
      <c r="G123" s="12">
        <v>0</v>
      </c>
      <c r="H123" s="12"/>
      <c r="I123" s="12"/>
      <c r="J123" s="12"/>
      <c r="K123" s="12"/>
      <c r="L123" s="12"/>
    </row>
    <row r="124" spans="1:12" ht="45" customHeight="1">
      <c r="A124" s="10" t="s">
        <v>193</v>
      </c>
      <c r="B124" s="11" t="s">
        <v>118</v>
      </c>
      <c r="C124" s="11" t="s">
        <v>291</v>
      </c>
      <c r="D124" s="31">
        <f t="shared" si="4"/>
        <v>120</v>
      </c>
      <c r="E124" s="31">
        <v>120</v>
      </c>
      <c r="F124" s="12">
        <v>0</v>
      </c>
      <c r="G124" s="12">
        <v>0</v>
      </c>
      <c r="H124" s="12"/>
      <c r="I124" s="12"/>
      <c r="J124" s="12"/>
      <c r="K124" s="12"/>
      <c r="L124" s="12"/>
    </row>
    <row r="125" spans="1:12" ht="45" customHeight="1">
      <c r="A125" s="10" t="s">
        <v>193</v>
      </c>
      <c r="B125" s="11" t="s">
        <v>118</v>
      </c>
      <c r="C125" s="11" t="s">
        <v>292</v>
      </c>
      <c r="D125" s="31">
        <f t="shared" si="4"/>
        <v>180</v>
      </c>
      <c r="E125" s="31">
        <v>180</v>
      </c>
      <c r="F125" s="12">
        <v>0</v>
      </c>
      <c r="G125" s="12">
        <v>0</v>
      </c>
      <c r="H125" s="12"/>
      <c r="I125" s="12"/>
      <c r="J125" s="12"/>
      <c r="K125" s="12"/>
      <c r="L125" s="12"/>
    </row>
    <row r="126" spans="1:12" ht="45" customHeight="1">
      <c r="A126" s="10" t="s">
        <v>193</v>
      </c>
      <c r="B126" s="11" t="s">
        <v>118</v>
      </c>
      <c r="C126" s="11" t="s">
        <v>293</v>
      </c>
      <c r="D126" s="31">
        <f t="shared" si="4"/>
        <v>300</v>
      </c>
      <c r="E126" s="31">
        <v>300</v>
      </c>
      <c r="F126" s="12">
        <v>0</v>
      </c>
      <c r="G126" s="12">
        <v>0</v>
      </c>
      <c r="H126" s="12"/>
      <c r="I126" s="12"/>
      <c r="J126" s="12"/>
      <c r="K126" s="12"/>
      <c r="L126" s="12"/>
    </row>
    <row r="127" spans="1:12" ht="45" customHeight="1">
      <c r="A127" s="10" t="s">
        <v>193</v>
      </c>
      <c r="B127" s="11" t="s">
        <v>118</v>
      </c>
      <c r="C127" s="11" t="s">
        <v>294</v>
      </c>
      <c r="D127" s="31">
        <f t="shared" si="4"/>
        <v>450</v>
      </c>
      <c r="E127" s="31">
        <v>450</v>
      </c>
      <c r="F127" s="12">
        <v>0</v>
      </c>
      <c r="G127" s="12">
        <v>0</v>
      </c>
      <c r="H127" s="12"/>
      <c r="I127" s="12"/>
      <c r="J127" s="12"/>
      <c r="K127" s="12"/>
      <c r="L127" s="12"/>
    </row>
    <row r="128" spans="1:12" ht="45" customHeight="1">
      <c r="A128" s="10" t="s">
        <v>193</v>
      </c>
      <c r="B128" s="11" t="s">
        <v>118</v>
      </c>
      <c r="C128" s="11" t="s">
        <v>295</v>
      </c>
      <c r="D128" s="31">
        <f t="shared" si="4"/>
        <v>1228</v>
      </c>
      <c r="E128" s="31">
        <v>1228</v>
      </c>
      <c r="F128" s="12">
        <v>0</v>
      </c>
      <c r="G128" s="12">
        <v>0</v>
      </c>
      <c r="H128" s="12"/>
      <c r="I128" s="12"/>
      <c r="J128" s="12"/>
      <c r="K128" s="12"/>
      <c r="L128" s="12"/>
    </row>
    <row r="129" ht="45" customHeight="1"/>
    <row r="130" ht="45" customHeight="1"/>
    <row r="131" ht="45" customHeight="1"/>
    <row r="132" ht="45" customHeight="1"/>
    <row r="133" ht="45" customHeight="1"/>
    <row r="134" ht="45" customHeight="1"/>
    <row r="135" ht="45" customHeight="1"/>
    <row r="136" ht="45" customHeight="1"/>
    <row r="137" ht="45" customHeight="1"/>
    <row r="138" ht="45" customHeight="1"/>
    <row r="139" ht="45" customHeight="1"/>
    <row r="140" ht="45" customHeight="1"/>
    <row r="141" ht="45" customHeight="1"/>
    <row r="142" ht="45" customHeight="1"/>
    <row r="143" ht="45" customHeight="1"/>
    <row r="144" ht="45" customHeight="1"/>
    <row r="145" ht="45" customHeight="1"/>
    <row r="146" ht="45" customHeight="1"/>
    <row r="147" ht="45" customHeight="1"/>
    <row r="148" ht="45" customHeight="1"/>
    <row r="149" ht="45" customHeight="1"/>
    <row r="150" ht="45" customHeight="1"/>
    <row r="151" ht="45" customHeight="1"/>
    <row r="152" ht="45" customHeight="1"/>
    <row r="153" ht="45" customHeight="1"/>
    <row r="154" ht="45" customHeight="1"/>
    <row r="155" ht="45" customHeight="1"/>
    <row r="156" ht="45" customHeight="1"/>
    <row r="157" ht="45" customHeight="1"/>
    <row r="158" ht="45" customHeight="1"/>
    <row r="159" ht="45" customHeight="1"/>
    <row r="160" ht="45" customHeight="1"/>
    <row r="161" ht="45" customHeight="1"/>
    <row r="162" ht="45" customHeight="1"/>
    <row r="163" ht="45" customHeight="1"/>
    <row r="164" ht="45" customHeight="1"/>
    <row r="165" ht="45" customHeight="1"/>
    <row r="166" ht="45" customHeight="1"/>
    <row r="167" ht="45" customHeight="1"/>
    <row r="168" ht="45" customHeight="1"/>
    <row r="169" ht="45" customHeight="1"/>
    <row r="170" ht="45" customHeight="1"/>
    <row r="171" ht="45" customHeight="1"/>
    <row r="172" ht="45" customHeight="1"/>
    <row r="173" ht="45" customHeight="1"/>
    <row r="174" ht="45" customHeight="1"/>
    <row r="175" ht="45" customHeight="1"/>
    <row r="176" ht="45" customHeight="1"/>
    <row r="177" ht="45" customHeight="1"/>
    <row r="178" ht="45" customHeight="1"/>
    <row r="179" ht="45" customHeight="1"/>
    <row r="180" ht="45" customHeight="1"/>
    <row r="181" ht="45" customHeight="1"/>
    <row r="182" ht="45" customHeight="1"/>
    <row r="183" ht="45" customHeight="1"/>
    <row r="184" ht="45" customHeight="1"/>
    <row r="185" ht="45" customHeight="1"/>
    <row r="186" ht="45" customHeight="1"/>
    <row r="187" ht="45" customHeight="1"/>
    <row r="188" ht="45" customHeight="1"/>
    <row r="189" ht="45" customHeight="1"/>
    <row r="190" ht="45" customHeight="1"/>
    <row r="191" ht="45" customHeight="1"/>
    <row r="192" ht="45" customHeight="1"/>
    <row r="193" ht="45" customHeight="1"/>
    <row r="194" ht="45" customHeight="1"/>
    <row r="195" ht="45" customHeight="1"/>
    <row r="196" ht="45" customHeight="1"/>
    <row r="197" ht="45" customHeight="1"/>
    <row r="198" ht="45" customHeight="1"/>
    <row r="199" ht="45" customHeight="1"/>
    <row r="200" ht="45" customHeight="1"/>
    <row r="201" ht="45" customHeight="1"/>
    <row r="202" ht="45" customHeight="1"/>
    <row r="203" ht="45" customHeight="1"/>
    <row r="204" ht="45" customHeight="1"/>
    <row r="205" ht="45" customHeight="1"/>
    <row r="206" ht="45" customHeight="1"/>
    <row r="207" ht="45" customHeight="1"/>
    <row r="208" ht="45" customHeight="1"/>
    <row r="209" ht="45" customHeight="1"/>
    <row r="210" ht="45" customHeight="1"/>
    <row r="211" ht="45" customHeight="1"/>
    <row r="212" ht="45" customHeight="1"/>
    <row r="213" ht="45" customHeight="1"/>
    <row r="214" ht="45" customHeight="1"/>
    <row r="215" ht="45" customHeight="1"/>
    <row r="216" ht="45" customHeight="1"/>
    <row r="217" ht="45" customHeight="1"/>
    <row r="218" ht="45" customHeight="1"/>
    <row r="219" ht="45" customHeight="1"/>
    <row r="220" ht="45" customHeight="1"/>
    <row r="221" ht="45" customHeight="1"/>
    <row r="222" ht="45" customHeight="1"/>
    <row r="223" ht="45" customHeight="1"/>
    <row r="224" ht="45" customHeight="1"/>
    <row r="225" ht="45" customHeight="1"/>
    <row r="226" ht="45" customHeight="1"/>
    <row r="227" ht="45" customHeight="1"/>
    <row r="228" ht="45" customHeight="1"/>
    <row r="229" ht="45" customHeight="1"/>
    <row r="230" ht="45" customHeight="1"/>
    <row r="231" ht="45" customHeight="1"/>
    <row r="232" ht="45" customHeight="1"/>
    <row r="233" ht="45" customHeight="1"/>
    <row r="234" ht="45" customHeight="1"/>
    <row r="235" ht="45" customHeight="1"/>
    <row r="236" ht="45" customHeight="1"/>
    <row r="237" ht="45" customHeight="1"/>
    <row r="238" ht="45" customHeight="1"/>
    <row r="239" ht="45" customHeight="1"/>
    <row r="240" ht="45" customHeight="1"/>
    <row r="241" ht="45" customHeight="1"/>
    <row r="242" ht="45" customHeight="1"/>
    <row r="243" ht="45" customHeight="1"/>
    <row r="244" ht="45" customHeight="1"/>
    <row r="245" ht="45" customHeight="1"/>
    <row r="246" ht="45" customHeight="1"/>
    <row r="247" ht="45" customHeight="1"/>
    <row r="248" ht="45" customHeight="1"/>
    <row r="249" ht="45" customHeight="1"/>
    <row r="250" ht="45" customHeight="1"/>
    <row r="251" ht="45" customHeight="1"/>
    <row r="252" ht="45" customHeight="1"/>
    <row r="253" ht="45" customHeight="1"/>
    <row r="254" ht="45" customHeight="1"/>
    <row r="255" ht="45" customHeight="1"/>
    <row r="256" ht="45" customHeight="1"/>
    <row r="257" ht="45" customHeight="1"/>
    <row r="258" ht="45" customHeight="1"/>
    <row r="259" ht="45" customHeight="1"/>
    <row r="260" ht="45" customHeight="1"/>
    <row r="261" ht="45" customHeight="1"/>
    <row r="262" ht="45" customHeight="1"/>
    <row r="263" ht="45" customHeight="1"/>
    <row r="264" ht="45" customHeight="1"/>
    <row r="265" ht="45" customHeight="1"/>
    <row r="266" ht="4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ht="45" customHeight="1"/>
    <row r="274" ht="45" customHeight="1"/>
    <row r="275" ht="45" customHeight="1"/>
    <row r="276" ht="45" customHeight="1"/>
    <row r="277" ht="45" customHeight="1"/>
    <row r="278" ht="45" customHeight="1"/>
    <row r="279" ht="45" customHeight="1"/>
    <row r="280" ht="45" customHeight="1"/>
    <row r="281" ht="45" customHeight="1"/>
    <row r="282" ht="45" customHeight="1"/>
    <row r="283" ht="45" customHeight="1"/>
    <row r="284" ht="45" customHeight="1"/>
    <row r="285" ht="45" customHeight="1"/>
    <row r="286" ht="45" customHeight="1"/>
    <row r="287" ht="45" customHeight="1"/>
    <row r="288" ht="45" customHeight="1"/>
    <row r="289" ht="45" customHeight="1"/>
    <row r="290" ht="45" customHeight="1"/>
    <row r="291" ht="45" customHeight="1"/>
    <row r="292" ht="45" customHeight="1"/>
    <row r="293" ht="45" customHeight="1"/>
    <row r="294" ht="45" customHeight="1"/>
    <row r="295" ht="45" customHeight="1"/>
    <row r="296" ht="45" customHeight="1"/>
    <row r="297" ht="45" customHeight="1"/>
    <row r="298" ht="45" customHeight="1"/>
    <row r="299" ht="45" customHeight="1"/>
    <row r="300" ht="45" customHeight="1"/>
    <row r="301" ht="45" customHeight="1"/>
    <row r="302" ht="45" customHeight="1"/>
    <row r="303" ht="45" customHeight="1"/>
    <row r="304" ht="45" customHeight="1"/>
    <row r="305" ht="45" customHeight="1"/>
    <row r="306" ht="45" customHeight="1"/>
    <row r="307" ht="45" customHeight="1"/>
    <row r="308" ht="45" customHeight="1"/>
    <row r="309" ht="45" customHeight="1"/>
    <row r="310" ht="45" customHeight="1"/>
    <row r="311" ht="45" customHeight="1"/>
    <row r="312" ht="45" customHeight="1"/>
    <row r="313" ht="45" customHeight="1"/>
    <row r="314" ht="45" customHeight="1"/>
    <row r="315" ht="45" customHeight="1"/>
    <row r="316" ht="45" customHeight="1"/>
    <row r="317" ht="45" customHeight="1"/>
    <row r="318" ht="45" customHeight="1"/>
    <row r="319" ht="45" customHeight="1"/>
    <row r="320" ht="45" customHeight="1"/>
    <row r="321" ht="45" customHeight="1"/>
    <row r="322" ht="45" customHeight="1"/>
    <row r="323" ht="45" customHeight="1"/>
    <row r="324" ht="45" customHeight="1"/>
    <row r="325" ht="45" customHeight="1"/>
    <row r="326" ht="45" customHeight="1"/>
    <row r="327" ht="45" customHeight="1"/>
    <row r="328" ht="45" customHeight="1"/>
    <row r="329" ht="45" customHeight="1"/>
    <row r="330" ht="45" customHeight="1"/>
    <row r="331" ht="45" customHeight="1"/>
    <row r="332" ht="45" customHeight="1"/>
    <row r="333" ht="45" customHeight="1"/>
    <row r="334" ht="45" customHeight="1"/>
    <row r="335" ht="45" customHeight="1"/>
    <row r="336" ht="45" customHeight="1"/>
    <row r="337" ht="45" customHeight="1"/>
    <row r="338" ht="45" customHeight="1"/>
    <row r="339" ht="45" customHeight="1"/>
    <row r="340" ht="45" customHeight="1"/>
    <row r="341" ht="45" customHeight="1"/>
    <row r="342" ht="45" customHeight="1"/>
    <row r="343" ht="45" customHeight="1"/>
    <row r="344" ht="45" customHeight="1"/>
    <row r="345" ht="45" customHeight="1"/>
    <row r="346" ht="45" customHeight="1"/>
    <row r="347" ht="45" customHeight="1"/>
    <row r="348" ht="45" customHeight="1"/>
    <row r="349" ht="45" customHeight="1"/>
    <row r="350" ht="45" customHeight="1"/>
    <row r="351" ht="45" customHeight="1"/>
    <row r="352" ht="45" customHeight="1"/>
    <row r="353" ht="45" customHeight="1"/>
    <row r="354" ht="45" customHeight="1"/>
    <row r="355" ht="45" customHeight="1"/>
    <row r="356" ht="45" customHeight="1"/>
    <row r="357" ht="45" customHeight="1"/>
    <row r="358" ht="45" customHeight="1"/>
    <row r="359" ht="45" customHeight="1"/>
    <row r="360" ht="45" customHeight="1"/>
    <row r="361" ht="45" customHeight="1"/>
    <row r="362" ht="45" customHeight="1"/>
    <row r="363" ht="45" customHeight="1"/>
    <row r="364" ht="45" customHeight="1"/>
    <row r="365" ht="45" customHeight="1"/>
    <row r="366" ht="45" customHeight="1"/>
    <row r="367" ht="45" customHeight="1"/>
    <row r="368" ht="45" customHeight="1"/>
    <row r="369" ht="45" customHeight="1"/>
    <row r="370" ht="45" customHeight="1"/>
    <row r="371" ht="45" customHeight="1"/>
    <row r="372" ht="45" customHeight="1"/>
    <row r="373" ht="45" customHeight="1"/>
    <row r="374" ht="45" customHeight="1"/>
    <row r="375" ht="45" customHeight="1"/>
    <row r="376" ht="45" customHeight="1"/>
    <row r="377" ht="45" customHeight="1"/>
    <row r="378" ht="45" customHeight="1"/>
    <row r="379" ht="45" customHeight="1"/>
    <row r="380" ht="45" customHeight="1"/>
    <row r="381" ht="45" customHeight="1"/>
    <row r="382" ht="45" customHeight="1"/>
    <row r="383" ht="45" customHeight="1"/>
    <row r="384" ht="45" customHeight="1"/>
    <row r="385" ht="45" customHeight="1"/>
    <row r="386" ht="45" customHeight="1"/>
    <row r="387" ht="45" customHeight="1"/>
    <row r="388" ht="45" customHeight="1"/>
    <row r="389" ht="45" customHeight="1"/>
    <row r="390" ht="45" customHeight="1"/>
    <row r="391" ht="45" customHeight="1"/>
    <row r="392" ht="45" customHeight="1"/>
    <row r="393" ht="45" customHeight="1"/>
    <row r="394" ht="45" customHeight="1"/>
    <row r="395" ht="45" customHeight="1"/>
    <row r="396" ht="45" customHeight="1"/>
    <row r="397" ht="45" customHeight="1"/>
    <row r="398" ht="45" customHeight="1"/>
    <row r="399" ht="45" customHeight="1"/>
    <row r="400" ht="45" customHeight="1"/>
    <row r="401" ht="45" customHeight="1"/>
    <row r="402" ht="45" customHeight="1"/>
    <row r="403" ht="45" customHeight="1"/>
    <row r="404" ht="45" customHeight="1"/>
    <row r="405" ht="45" customHeight="1"/>
    <row r="406" ht="45" customHeight="1"/>
    <row r="407" ht="45" customHeight="1"/>
    <row r="408" ht="45" customHeight="1"/>
    <row r="409" ht="45" customHeight="1"/>
    <row r="410" ht="45" customHeight="1"/>
    <row r="411" ht="45" customHeight="1"/>
    <row r="412" ht="45" customHeight="1"/>
    <row r="413" ht="45" customHeight="1"/>
    <row r="414" ht="45" customHeight="1"/>
    <row r="415" ht="45" customHeight="1"/>
    <row r="416" ht="45" customHeight="1"/>
    <row r="417" ht="45" customHeight="1"/>
    <row r="418" ht="45" customHeight="1"/>
    <row r="419" ht="45" customHeight="1"/>
    <row r="420" ht="45" customHeight="1"/>
    <row r="421" ht="45" customHeight="1"/>
    <row r="422" ht="45" customHeight="1"/>
    <row r="423" ht="45" customHeight="1"/>
    <row r="424" ht="45" customHeight="1"/>
    <row r="425" ht="45" customHeight="1"/>
    <row r="426" ht="45" customHeight="1"/>
    <row r="427" ht="45" customHeight="1"/>
    <row r="428" ht="45" customHeight="1"/>
    <row r="429" ht="45" customHeight="1"/>
    <row r="430" ht="45" customHeight="1"/>
    <row r="431" ht="45" customHeight="1"/>
    <row r="432" ht="45" customHeight="1"/>
    <row r="433" ht="45" customHeight="1"/>
    <row r="434" ht="45" customHeight="1"/>
    <row r="435" ht="45" customHeight="1"/>
    <row r="436" ht="45" customHeight="1"/>
    <row r="437" ht="45" customHeight="1"/>
    <row r="438" ht="45" customHeight="1"/>
    <row r="439" ht="45" customHeight="1"/>
    <row r="440" ht="45" customHeight="1"/>
    <row r="441" ht="45" customHeight="1"/>
    <row r="442" ht="45" customHeight="1"/>
    <row r="443" ht="45" customHeight="1"/>
    <row r="444" ht="45" customHeight="1"/>
    <row r="445" ht="45" customHeight="1"/>
    <row r="446" ht="45" customHeight="1"/>
    <row r="447" ht="45" customHeight="1"/>
    <row r="448" ht="45" customHeight="1"/>
    <row r="449" ht="45" customHeight="1"/>
    <row r="450" ht="45" customHeight="1"/>
    <row r="451" ht="45" customHeight="1"/>
    <row r="452" ht="45" customHeight="1"/>
    <row r="453" ht="45" customHeight="1"/>
    <row r="454" ht="45" customHeight="1"/>
    <row r="455" ht="45" customHeight="1"/>
    <row r="456" ht="45" customHeight="1"/>
    <row r="457" ht="45" customHeight="1"/>
    <row r="458" ht="45" customHeight="1"/>
    <row r="459" ht="45" customHeight="1"/>
    <row r="460" ht="45" customHeight="1"/>
    <row r="461" ht="45" customHeight="1"/>
    <row r="462" ht="45" customHeight="1"/>
    <row r="463" ht="45" customHeight="1"/>
    <row r="464" ht="45" customHeight="1"/>
    <row r="465" ht="45" customHeight="1"/>
    <row r="466" ht="45" customHeight="1"/>
    <row r="467" ht="45" customHeight="1"/>
    <row r="468" ht="45" customHeight="1"/>
    <row r="469" ht="45" customHeight="1"/>
    <row r="470" ht="45" customHeight="1"/>
    <row r="471" ht="45" customHeight="1"/>
    <row r="472" ht="45" customHeight="1"/>
    <row r="473" ht="45" customHeight="1"/>
    <row r="474" ht="45" customHeight="1"/>
    <row r="475" ht="45" customHeight="1"/>
    <row r="476" ht="45" customHeight="1"/>
    <row r="477" ht="45" customHeight="1"/>
    <row r="478" ht="45" customHeight="1"/>
    <row r="479" ht="45" customHeight="1"/>
    <row r="480" ht="45" customHeight="1"/>
    <row r="481" ht="45" customHeight="1"/>
    <row r="482" ht="45" customHeight="1"/>
    <row r="483" ht="45" customHeight="1"/>
    <row r="484" ht="45" customHeight="1"/>
    <row r="485" ht="45" customHeight="1"/>
    <row r="486" ht="45" customHeight="1"/>
    <row r="487" ht="45" customHeight="1"/>
    <row r="488" ht="45" customHeight="1"/>
    <row r="489" ht="45" customHeight="1"/>
    <row r="490" ht="45" customHeight="1"/>
    <row r="491" ht="45" customHeight="1"/>
    <row r="492" ht="45" customHeight="1"/>
    <row r="493" ht="45" customHeight="1"/>
    <row r="494" ht="45" customHeight="1"/>
    <row r="495" ht="45" customHeight="1"/>
    <row r="496" ht="45" customHeight="1"/>
    <row r="497" ht="45" customHeight="1"/>
    <row r="498" ht="45" customHeight="1"/>
    <row r="499" ht="45" customHeight="1"/>
    <row r="500" ht="45" customHeight="1"/>
    <row r="501" ht="45" customHeight="1"/>
    <row r="502" ht="45" customHeight="1"/>
    <row r="503" ht="45" customHeight="1"/>
    <row r="504" ht="45" customHeight="1"/>
    <row r="505" ht="45" customHeight="1"/>
    <row r="506" ht="45" customHeight="1"/>
    <row r="507" ht="45" customHeight="1"/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6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25"/>
  <sheetViews>
    <sheetView tabSelected="1" workbookViewId="0">
      <selection activeCell="G12" sqref="G12"/>
    </sheetView>
  </sheetViews>
  <sheetFormatPr defaultRowHeight="13.5"/>
  <cols>
    <col min="1" max="1" width="13.75" customWidth="1"/>
    <col min="2" max="2" width="22.875" customWidth="1"/>
    <col min="3" max="5" width="13.5" customWidth="1"/>
  </cols>
  <sheetData>
    <row r="2" spans="1:5" ht="24" customHeight="1">
      <c r="A2" s="54" t="s">
        <v>296</v>
      </c>
      <c r="B2" s="54"/>
      <c r="C2" s="54"/>
      <c r="D2" s="54"/>
      <c r="E2" s="54"/>
    </row>
    <row r="3" spans="1:5">
      <c r="E3" t="s">
        <v>297</v>
      </c>
    </row>
    <row r="4" spans="1:5" ht="31.5" customHeight="1">
      <c r="A4" s="42" t="s">
        <v>298</v>
      </c>
      <c r="B4" s="42" t="s">
        <v>299</v>
      </c>
      <c r="C4" s="42" t="s">
        <v>300</v>
      </c>
      <c r="D4" s="42"/>
      <c r="E4" s="42"/>
    </row>
    <row r="5" spans="1:5" ht="31.5" customHeight="1">
      <c r="A5" s="42"/>
      <c r="B5" s="42"/>
      <c r="C5" s="26" t="s">
        <v>301</v>
      </c>
      <c r="D5" s="26" t="s">
        <v>302</v>
      </c>
      <c r="E5" s="26" t="s">
        <v>303</v>
      </c>
    </row>
    <row r="6" spans="1:5" ht="22.5" customHeight="1">
      <c r="A6" s="4"/>
      <c r="B6" s="4"/>
      <c r="C6" s="4"/>
      <c r="D6" s="4"/>
      <c r="E6" s="4"/>
    </row>
    <row r="7" spans="1:5" ht="22.5" customHeight="1">
      <c r="A7" s="4"/>
      <c r="B7" s="4"/>
      <c r="C7" s="4"/>
      <c r="D7" s="4"/>
      <c r="E7" s="4"/>
    </row>
    <row r="8" spans="1:5" ht="22.5" customHeight="1">
      <c r="A8" s="4"/>
      <c r="B8" s="4"/>
      <c r="C8" s="4"/>
      <c r="D8" s="4"/>
      <c r="E8" s="4"/>
    </row>
    <row r="9" spans="1:5" ht="22.5" customHeight="1">
      <c r="A9" s="4"/>
      <c r="B9" s="4"/>
      <c r="C9" s="4"/>
      <c r="D9" s="4"/>
      <c r="E9" s="4"/>
    </row>
    <row r="10" spans="1:5" ht="22.5" customHeight="1">
      <c r="A10" s="4"/>
      <c r="B10" s="4"/>
      <c r="C10" s="4"/>
      <c r="D10" s="4"/>
      <c r="E10" s="4"/>
    </row>
    <row r="11" spans="1:5" ht="22.5" customHeight="1">
      <c r="A11" s="4"/>
      <c r="B11" s="4"/>
      <c r="C11" s="4"/>
      <c r="D11" s="4"/>
      <c r="E11" s="4"/>
    </row>
    <row r="12" spans="1:5" ht="22.5" customHeight="1">
      <c r="A12" s="4"/>
      <c r="B12" s="4"/>
      <c r="C12" s="4"/>
      <c r="D12" s="4"/>
      <c r="E12" s="4"/>
    </row>
    <row r="13" spans="1:5" ht="22.5" customHeight="1">
      <c r="A13" s="4"/>
      <c r="B13" s="4"/>
      <c r="C13" s="4"/>
      <c r="D13" s="4"/>
      <c r="E13" s="4"/>
    </row>
    <row r="14" spans="1:5" ht="22.5" customHeight="1">
      <c r="A14" s="4"/>
      <c r="B14" s="4"/>
      <c r="C14" s="4"/>
      <c r="D14" s="4"/>
      <c r="E14" s="4"/>
    </row>
    <row r="15" spans="1:5" ht="22.5" customHeight="1">
      <c r="A15" s="4"/>
      <c r="B15" s="4"/>
      <c r="C15" s="4"/>
      <c r="D15" s="4"/>
      <c r="E15" s="4"/>
    </row>
    <row r="16" spans="1:5" ht="22.5" customHeight="1">
      <c r="A16" s="4"/>
      <c r="B16" s="26" t="s">
        <v>301</v>
      </c>
      <c r="C16" s="4"/>
      <c r="D16" s="4"/>
      <c r="E16" s="4"/>
    </row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</sheetData>
  <mergeCells count="4">
    <mergeCell ref="A2:E2"/>
    <mergeCell ref="A4:A5"/>
    <mergeCell ref="B4:B5"/>
    <mergeCell ref="C4:E4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0"/>
  <sheetViews>
    <sheetView showZeros="0" view="pageBreakPreview" workbookViewId="0">
      <selection activeCell="B8" sqref="B8:D9"/>
    </sheetView>
  </sheetViews>
  <sheetFormatPr defaultColWidth="9" defaultRowHeight="13.5"/>
  <cols>
    <col min="1" max="1" width="35.625" style="1" customWidth="1"/>
    <col min="2" max="23" width="10.625" customWidth="1"/>
  </cols>
  <sheetData>
    <row r="1" spans="1:23" ht="30" customHeight="1">
      <c r="F1" s="14"/>
      <c r="W1" s="15" t="s">
        <v>56</v>
      </c>
    </row>
    <row r="2" spans="1:23" ht="15.75" customHeight="1">
      <c r="A2" s="44"/>
      <c r="B2" s="37"/>
      <c r="C2" s="37"/>
      <c r="D2" s="37"/>
      <c r="E2" s="37"/>
      <c r="F2" s="37"/>
    </row>
    <row r="3" spans="1:23" ht="30" customHeight="1">
      <c r="A3" s="44" t="s">
        <v>57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23" ht="20.25" customHeight="1">
      <c r="A4" s="45" t="str">
        <f>预算01表!A4</f>
        <v>部门名称：天津经济技术开发区南港工业区规划建设局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W4" s="15" t="s">
        <v>3</v>
      </c>
    </row>
    <row r="5" spans="1:23" ht="50.1" customHeight="1">
      <c r="A5" s="41" t="s">
        <v>58</v>
      </c>
      <c r="B5" s="42" t="s">
        <v>59</v>
      </c>
      <c r="C5" s="42" t="s">
        <v>60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 t="s">
        <v>61</v>
      </c>
      <c r="Q5" s="42"/>
      <c r="R5" s="42"/>
      <c r="S5" s="42"/>
      <c r="T5" s="42"/>
      <c r="U5" s="42"/>
      <c r="V5" s="42"/>
      <c r="W5" s="42"/>
    </row>
    <row r="6" spans="1:23" ht="50.1" customHeight="1">
      <c r="A6" s="41"/>
      <c r="B6" s="42"/>
      <c r="C6" s="41" t="s">
        <v>62</v>
      </c>
      <c r="D6" s="41"/>
      <c r="E6" s="41"/>
      <c r="F6" s="41"/>
      <c r="G6" s="43" t="s">
        <v>63</v>
      </c>
      <c r="H6" s="41" t="s">
        <v>64</v>
      </c>
      <c r="I6" s="41"/>
      <c r="J6" s="41"/>
      <c r="K6" s="41"/>
      <c r="L6" s="41"/>
      <c r="M6" s="41"/>
      <c r="N6" s="41"/>
      <c r="O6" s="41"/>
      <c r="P6" s="42" t="s">
        <v>65</v>
      </c>
      <c r="Q6" s="42" t="s">
        <v>66</v>
      </c>
      <c r="R6" s="42"/>
      <c r="S6" s="42"/>
      <c r="T6" s="42"/>
      <c r="U6" s="42" t="s">
        <v>67</v>
      </c>
      <c r="V6" s="42"/>
      <c r="W6" s="42"/>
    </row>
    <row r="7" spans="1:23" ht="50.1" customHeight="1">
      <c r="A7" s="41"/>
      <c r="B7" s="42"/>
      <c r="C7" s="3" t="s">
        <v>65</v>
      </c>
      <c r="D7" s="3" t="s">
        <v>68</v>
      </c>
      <c r="E7" s="3" t="s">
        <v>69</v>
      </c>
      <c r="F7" s="3" t="s">
        <v>70</v>
      </c>
      <c r="G7" s="43"/>
      <c r="H7" s="3" t="s">
        <v>65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42"/>
      <c r="Q7" s="2" t="s">
        <v>78</v>
      </c>
      <c r="R7" s="3" t="s">
        <v>68</v>
      </c>
      <c r="S7" s="3" t="s">
        <v>69</v>
      </c>
      <c r="T7" s="3" t="s">
        <v>70</v>
      </c>
      <c r="U7" s="3" t="s">
        <v>78</v>
      </c>
      <c r="V7" s="3" t="s">
        <v>63</v>
      </c>
      <c r="W7" s="3" t="s">
        <v>79</v>
      </c>
    </row>
    <row r="8" spans="1:23" ht="30" customHeight="1">
      <c r="A8" s="3" t="s">
        <v>65</v>
      </c>
      <c r="B8" s="30">
        <f t="shared" ref="B8:W8" si="0">B9</f>
        <v>223058.2899</v>
      </c>
      <c r="C8" s="30">
        <f t="shared" si="0"/>
        <v>223058.2899</v>
      </c>
      <c r="D8" s="30">
        <f t="shared" si="0"/>
        <v>223058.2899</v>
      </c>
      <c r="E8" s="24">
        <f t="shared" si="0"/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  <c r="J8" s="24">
        <f t="shared" si="0"/>
        <v>0</v>
      </c>
      <c r="K8" s="24">
        <f t="shared" si="0"/>
        <v>0</v>
      </c>
      <c r="L8" s="24">
        <f t="shared" si="0"/>
        <v>0</v>
      </c>
      <c r="M8" s="24">
        <f t="shared" si="0"/>
        <v>0</v>
      </c>
      <c r="N8" s="24">
        <f t="shared" si="0"/>
        <v>0</v>
      </c>
      <c r="O8" s="24">
        <f t="shared" si="0"/>
        <v>0</v>
      </c>
      <c r="P8" s="24">
        <f t="shared" si="0"/>
        <v>0</v>
      </c>
      <c r="Q8" s="24">
        <f t="shared" si="0"/>
        <v>0</v>
      </c>
      <c r="R8" s="24">
        <f t="shared" si="0"/>
        <v>0</v>
      </c>
      <c r="S8" s="24">
        <f t="shared" si="0"/>
        <v>0</v>
      </c>
      <c r="T8" s="24">
        <f t="shared" si="0"/>
        <v>0</v>
      </c>
      <c r="U8" s="24">
        <f t="shared" si="0"/>
        <v>0</v>
      </c>
      <c r="V8" s="24">
        <f t="shared" si="0"/>
        <v>0</v>
      </c>
      <c r="W8" s="24">
        <f t="shared" si="0"/>
        <v>0</v>
      </c>
    </row>
    <row r="9" spans="1:23" ht="30" customHeight="1">
      <c r="A9" s="25" t="str">
        <f>MID(A4,6,100)</f>
        <v>天津经济技术开发区南港工业区规划建设局</v>
      </c>
      <c r="B9" s="30">
        <f>SUM(P9,H9,C9,G9)</f>
        <v>223058.2899</v>
      </c>
      <c r="C9" s="30">
        <f>SUM(D9:F9)</f>
        <v>223058.2899</v>
      </c>
      <c r="D9" s="30">
        <v>223058.2899</v>
      </c>
      <c r="E9" s="24"/>
      <c r="F9" s="24"/>
      <c r="G9" s="24"/>
      <c r="H9" s="24">
        <f>SUM(I9:O9)</f>
        <v>0</v>
      </c>
      <c r="I9" s="24"/>
      <c r="J9" s="24"/>
      <c r="K9" s="24"/>
      <c r="L9" s="24"/>
      <c r="M9" s="24"/>
      <c r="N9" s="24"/>
      <c r="O9" s="24"/>
      <c r="P9" s="24">
        <f>SUM(U9,Q9)</f>
        <v>0</v>
      </c>
      <c r="Q9" s="24">
        <f>SUM(R9:T9)</f>
        <v>0</v>
      </c>
      <c r="R9" s="24"/>
      <c r="S9" s="24"/>
      <c r="T9" s="24"/>
      <c r="U9" s="24">
        <f>SUM(V9:W9)</f>
        <v>0</v>
      </c>
      <c r="V9" s="24"/>
      <c r="W9" s="24"/>
    </row>
    <row r="10" spans="1:23" ht="30" customHeight="1">
      <c r="A10" s="25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</sheetData>
  <mergeCells count="13">
    <mergeCell ref="A2:F2"/>
    <mergeCell ref="A3:W3"/>
    <mergeCell ref="A4:U4"/>
    <mergeCell ref="C5:O5"/>
    <mergeCell ref="P5:W5"/>
    <mergeCell ref="C6:F6"/>
    <mergeCell ref="H6:O6"/>
    <mergeCell ref="Q6:T6"/>
    <mergeCell ref="U6:W6"/>
    <mergeCell ref="A5:A7"/>
    <mergeCell ref="B5:B7"/>
    <mergeCell ref="G6:G7"/>
    <mergeCell ref="P6:P7"/>
  </mergeCells>
  <phoneticPr fontId="7" type="noConversion"/>
  <printOptions horizontalCentered="1"/>
  <pageMargins left="0.78680555555555598" right="0.39305555555555599" top="0.39305555555555599" bottom="0.39305555555555599" header="0.29861111111111099" footer="0.29861111111111099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0"/>
  <sheetViews>
    <sheetView showZeros="0" view="pageBreakPreview" workbookViewId="0">
      <selection activeCell="C5" sqref="C5:E9"/>
    </sheetView>
  </sheetViews>
  <sheetFormatPr defaultColWidth="9" defaultRowHeight="13.5"/>
  <cols>
    <col min="1" max="1" width="11.125" customWidth="1"/>
    <col min="2" max="2" width="27.125" style="1" customWidth="1"/>
    <col min="3" max="10" width="12" customWidth="1"/>
  </cols>
  <sheetData>
    <row r="1" spans="1:10" ht="30" customHeight="1">
      <c r="J1" s="14" t="s">
        <v>80</v>
      </c>
    </row>
    <row r="2" spans="1:10" ht="45.75" customHeight="1">
      <c r="A2" s="47" t="s">
        <v>81</v>
      </c>
      <c r="B2" s="48"/>
      <c r="C2" s="47"/>
      <c r="D2" s="47"/>
      <c r="E2" s="47"/>
      <c r="F2" s="47"/>
      <c r="G2" s="47"/>
      <c r="H2" s="47"/>
      <c r="I2" s="47"/>
      <c r="J2" s="47"/>
    </row>
    <row r="3" spans="1:10" ht="20.25" customHeight="1">
      <c r="A3" t="str">
        <f>预算01表!A4</f>
        <v>部门名称：天津经济技术开发区南港工业区规划建设局</v>
      </c>
      <c r="J3" s="15" t="s">
        <v>3</v>
      </c>
    </row>
    <row r="4" spans="1:10" ht="30" customHeight="1">
      <c r="A4" s="2" t="s">
        <v>82</v>
      </c>
      <c r="B4" s="3" t="s">
        <v>83</v>
      </c>
      <c r="C4" s="2" t="s">
        <v>59</v>
      </c>
      <c r="D4" s="2" t="s">
        <v>84</v>
      </c>
      <c r="E4" s="2" t="s">
        <v>85</v>
      </c>
      <c r="F4" s="2" t="s">
        <v>86</v>
      </c>
      <c r="G4" s="3" t="s">
        <v>87</v>
      </c>
      <c r="H4" s="3" t="s">
        <v>88</v>
      </c>
      <c r="I4" s="3" t="s">
        <v>89</v>
      </c>
      <c r="J4" s="2" t="s">
        <v>90</v>
      </c>
    </row>
    <row r="5" spans="1:10" ht="30" customHeight="1">
      <c r="A5" s="4"/>
      <c r="B5" s="5" t="s">
        <v>65</v>
      </c>
      <c r="C5" s="31">
        <f t="shared" ref="C5:J5" si="0">SUM(C7:C99)</f>
        <v>223058.2899</v>
      </c>
      <c r="D5" s="31">
        <f t="shared" si="0"/>
        <v>1029.49</v>
      </c>
      <c r="E5" s="31">
        <f t="shared" si="0"/>
        <v>222028.79990000001</v>
      </c>
      <c r="F5" s="17">
        <f t="shared" si="0"/>
        <v>0</v>
      </c>
      <c r="G5" s="17">
        <f t="shared" si="0"/>
        <v>0</v>
      </c>
      <c r="H5" s="17">
        <f t="shared" si="0"/>
        <v>0</v>
      </c>
      <c r="I5" s="17">
        <f t="shared" si="0"/>
        <v>0</v>
      </c>
      <c r="J5" s="17">
        <f t="shared" si="0"/>
        <v>0</v>
      </c>
    </row>
    <row r="6" spans="1:10" ht="45" customHeight="1">
      <c r="A6" s="4"/>
      <c r="B6" s="5" t="str">
        <f>MID(A3,6,100)</f>
        <v>天津经济技术开发区南港工业区规划建设局</v>
      </c>
      <c r="C6" s="31">
        <f t="shared" ref="C6:J6" si="1">SUM(C7:C99)</f>
        <v>223058.2899</v>
      </c>
      <c r="D6" s="31">
        <f t="shared" si="1"/>
        <v>1029.49</v>
      </c>
      <c r="E6" s="31">
        <f t="shared" si="1"/>
        <v>222028.79990000001</v>
      </c>
      <c r="F6" s="17">
        <f t="shared" si="1"/>
        <v>0</v>
      </c>
      <c r="G6" s="17">
        <f t="shared" si="1"/>
        <v>0</v>
      </c>
      <c r="H6" s="17">
        <f t="shared" si="1"/>
        <v>0</v>
      </c>
      <c r="I6" s="17">
        <f t="shared" si="1"/>
        <v>0</v>
      </c>
      <c r="J6" s="17">
        <f t="shared" si="1"/>
        <v>0</v>
      </c>
    </row>
    <row r="7" spans="1:10" ht="30" customHeight="1">
      <c r="A7" s="10">
        <v>2010102</v>
      </c>
      <c r="B7" s="11" t="s">
        <v>91</v>
      </c>
      <c r="C7" s="31">
        <f>D7+E7</f>
        <v>2477</v>
      </c>
      <c r="D7" s="31">
        <v>0</v>
      </c>
      <c r="E7" s="31">
        <v>2477</v>
      </c>
      <c r="F7" s="12"/>
      <c r="G7" s="12"/>
      <c r="H7" s="12"/>
      <c r="I7" s="12"/>
      <c r="J7" s="12"/>
    </row>
    <row r="8" spans="1:10" ht="30" customHeight="1">
      <c r="A8" s="10">
        <v>2120101</v>
      </c>
      <c r="B8" s="11" t="s">
        <v>92</v>
      </c>
      <c r="C8" s="31">
        <f>D8+E8</f>
        <v>1029.49</v>
      </c>
      <c r="D8" s="31">
        <v>1029.49</v>
      </c>
      <c r="E8" s="31">
        <v>0</v>
      </c>
      <c r="F8" s="12"/>
      <c r="G8" s="12"/>
      <c r="H8" s="12"/>
      <c r="I8" s="12"/>
      <c r="J8" s="12"/>
    </row>
    <row r="9" spans="1:10" ht="30" customHeight="1">
      <c r="A9" s="10">
        <v>2120399</v>
      </c>
      <c r="B9" s="11" t="s">
        <v>93</v>
      </c>
      <c r="C9" s="31">
        <f>D9+E9</f>
        <v>219551.79990000001</v>
      </c>
      <c r="D9" s="31">
        <v>0</v>
      </c>
      <c r="E9" s="31">
        <v>219551.79990000001</v>
      </c>
      <c r="F9" s="12"/>
      <c r="G9" s="12"/>
      <c r="H9" s="12"/>
      <c r="I9" s="12"/>
      <c r="J9" s="12"/>
    </row>
    <row r="10" spans="1:10" ht="30" customHeight="1"/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</sheetData>
  <mergeCells count="1">
    <mergeCell ref="A2:J2"/>
  </mergeCells>
  <phoneticPr fontId="7" type="noConversion"/>
  <printOptions horizontalCentered="1"/>
  <pageMargins left="0.78680555555555598" right="0.39305555555555599" top="0.39305555555555599" bottom="0.39305555555555599" header="0.29861111111111099" footer="0.29861111111111099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Zeros="0" view="pageBreakPreview" topLeftCell="A25" workbookViewId="0">
      <selection activeCell="B7" sqref="B7:E37"/>
    </sheetView>
  </sheetViews>
  <sheetFormatPr defaultColWidth="9" defaultRowHeight="13.5"/>
  <cols>
    <col min="1" max="1" width="18.375" customWidth="1"/>
    <col min="2" max="2" width="15.5" style="19" customWidth="1"/>
    <col min="3" max="3" width="21.875" customWidth="1"/>
    <col min="4" max="4" width="16.25" style="19" customWidth="1"/>
    <col min="5" max="5" width="20.125" customWidth="1"/>
    <col min="6" max="6" width="14.25" customWidth="1"/>
  </cols>
  <sheetData>
    <row r="1" spans="1:6" ht="30" customHeight="1">
      <c r="F1" s="14" t="s">
        <v>94</v>
      </c>
    </row>
    <row r="2" spans="1:6" ht="15.75" customHeight="1">
      <c r="A2" s="37"/>
      <c r="B2" s="37"/>
      <c r="C2" s="37"/>
      <c r="D2" s="37"/>
      <c r="E2" s="37"/>
      <c r="F2" s="37"/>
    </row>
    <row r="3" spans="1:6" ht="30" customHeight="1">
      <c r="A3" s="37" t="s">
        <v>95</v>
      </c>
      <c r="B3" s="37"/>
      <c r="C3" s="37"/>
      <c r="D3" s="37"/>
      <c r="E3" s="37"/>
      <c r="F3" s="37"/>
    </row>
    <row r="4" spans="1:6" ht="20.25" customHeight="1">
      <c r="A4" s="38" t="str">
        <f>预算01表!A4</f>
        <v>部门名称：天津经济技术开发区南港工业区规划建设局</v>
      </c>
      <c r="B4" s="38"/>
      <c r="C4" s="38"/>
      <c r="D4" s="38"/>
      <c r="E4" s="39" t="s">
        <v>3</v>
      </c>
      <c r="F4" s="39"/>
    </row>
    <row r="5" spans="1:6" ht="24.95" customHeight="1">
      <c r="A5" s="40" t="s">
        <v>96</v>
      </c>
      <c r="B5" s="40"/>
      <c r="C5" s="40" t="s">
        <v>97</v>
      </c>
      <c r="D5" s="40"/>
      <c r="E5" s="40"/>
      <c r="F5" s="40"/>
    </row>
    <row r="6" spans="1:6" ht="24.95" customHeight="1">
      <c r="A6" s="21" t="s">
        <v>6</v>
      </c>
      <c r="B6" s="21" t="s">
        <v>98</v>
      </c>
      <c r="C6" s="21" t="s">
        <v>8</v>
      </c>
      <c r="D6" s="21" t="s">
        <v>98</v>
      </c>
      <c r="E6" s="21" t="s">
        <v>9</v>
      </c>
      <c r="F6" s="21" t="s">
        <v>98</v>
      </c>
    </row>
    <row r="7" spans="1:6" ht="24.95" customHeight="1">
      <c r="A7" s="22" t="s">
        <v>99</v>
      </c>
      <c r="B7" s="32">
        <v>223058.2899</v>
      </c>
      <c r="C7" s="33" t="s">
        <v>11</v>
      </c>
      <c r="D7" s="32">
        <v>2477</v>
      </c>
      <c r="E7" s="33" t="s">
        <v>12</v>
      </c>
      <c r="F7" s="27">
        <f>SUM(F8:F10)</f>
        <v>1029.49</v>
      </c>
    </row>
    <row r="8" spans="1:6" ht="24.95" customHeight="1">
      <c r="A8" s="22" t="s">
        <v>100</v>
      </c>
      <c r="B8" s="32"/>
      <c r="C8" s="33" t="s">
        <v>14</v>
      </c>
      <c r="D8" s="32"/>
      <c r="E8" s="33" t="s">
        <v>15</v>
      </c>
      <c r="F8" s="27">
        <v>1003.49</v>
      </c>
    </row>
    <row r="9" spans="1:6" ht="24.95" customHeight="1">
      <c r="A9" s="22" t="s">
        <v>101</v>
      </c>
      <c r="B9" s="32"/>
      <c r="C9" s="33" t="s">
        <v>17</v>
      </c>
      <c r="D9" s="32"/>
      <c r="E9" s="33" t="s">
        <v>18</v>
      </c>
      <c r="F9" s="27">
        <v>26</v>
      </c>
    </row>
    <row r="10" spans="1:6" ht="24.95" customHeight="1">
      <c r="A10" s="22"/>
      <c r="B10" s="32"/>
      <c r="C10" s="33" t="s">
        <v>20</v>
      </c>
      <c r="D10" s="32"/>
      <c r="E10" s="33" t="s">
        <v>21</v>
      </c>
      <c r="F10" s="27"/>
    </row>
    <row r="11" spans="1:6" ht="24.95" customHeight="1">
      <c r="A11" s="22"/>
      <c r="B11" s="32"/>
      <c r="C11" s="33" t="s">
        <v>23</v>
      </c>
      <c r="D11" s="32"/>
      <c r="E11" s="33" t="s">
        <v>24</v>
      </c>
      <c r="F11" s="27">
        <v>222028.79990000001</v>
      </c>
    </row>
    <row r="12" spans="1:6" ht="24.95" customHeight="1">
      <c r="A12" s="22"/>
      <c r="B12" s="32"/>
      <c r="C12" s="33" t="s">
        <v>26</v>
      </c>
      <c r="D12" s="32"/>
      <c r="E12" s="33" t="s">
        <v>27</v>
      </c>
      <c r="F12" s="27"/>
    </row>
    <row r="13" spans="1:6" ht="24.95" customHeight="1">
      <c r="A13" s="22"/>
      <c r="B13" s="32"/>
      <c r="C13" s="33" t="s">
        <v>29</v>
      </c>
      <c r="D13" s="32"/>
      <c r="E13" s="33" t="s">
        <v>30</v>
      </c>
      <c r="F13" s="27"/>
    </row>
    <row r="14" spans="1:6" ht="24.95" customHeight="1">
      <c r="A14" s="22"/>
      <c r="B14" s="32"/>
      <c r="C14" s="33" t="s">
        <v>32</v>
      </c>
      <c r="D14" s="32"/>
      <c r="E14" s="33" t="s">
        <v>33</v>
      </c>
      <c r="F14" s="27"/>
    </row>
    <row r="15" spans="1:6" ht="24.95" customHeight="1">
      <c r="A15" s="22"/>
      <c r="B15" s="32"/>
      <c r="C15" s="33" t="s">
        <v>35</v>
      </c>
      <c r="D15" s="32"/>
      <c r="E15" s="33" t="s">
        <v>36</v>
      </c>
      <c r="F15" s="27"/>
    </row>
    <row r="16" spans="1:6" ht="24.95" customHeight="1">
      <c r="A16" s="23"/>
      <c r="B16" s="32"/>
      <c r="C16" s="33" t="s">
        <v>37</v>
      </c>
      <c r="D16" s="32">
        <v>220581.2899</v>
      </c>
      <c r="E16" s="33" t="s">
        <v>38</v>
      </c>
      <c r="F16" s="27"/>
    </row>
    <row r="17" spans="1:6" ht="24.95" customHeight="1">
      <c r="A17" s="23"/>
      <c r="B17" s="32"/>
      <c r="C17" s="33" t="s">
        <v>39</v>
      </c>
      <c r="D17" s="32"/>
      <c r="E17" s="34"/>
      <c r="F17" s="27"/>
    </row>
    <row r="18" spans="1:6" ht="24.95" customHeight="1">
      <c r="A18" s="23"/>
      <c r="B18" s="32"/>
      <c r="C18" s="33" t="s">
        <v>40</v>
      </c>
      <c r="D18" s="32"/>
      <c r="E18" s="34"/>
      <c r="F18" s="27"/>
    </row>
    <row r="19" spans="1:6" ht="24.95" customHeight="1">
      <c r="A19" s="23"/>
      <c r="B19" s="32"/>
      <c r="C19" s="33" t="s">
        <v>41</v>
      </c>
      <c r="D19" s="32"/>
      <c r="E19" s="34"/>
      <c r="F19" s="27"/>
    </row>
    <row r="20" spans="1:6" ht="24.95" customHeight="1">
      <c r="A20" s="23"/>
      <c r="B20" s="32"/>
      <c r="C20" s="33" t="s">
        <v>42</v>
      </c>
      <c r="D20" s="32"/>
      <c r="E20" s="34"/>
      <c r="F20" s="27"/>
    </row>
    <row r="21" spans="1:6" ht="24.95" customHeight="1">
      <c r="A21" s="23"/>
      <c r="B21" s="32"/>
      <c r="C21" s="33" t="s">
        <v>43</v>
      </c>
      <c r="D21" s="32"/>
      <c r="E21" s="34"/>
      <c r="F21" s="27"/>
    </row>
    <row r="22" spans="1:6" ht="24.95" customHeight="1">
      <c r="A22" s="23"/>
      <c r="B22" s="32"/>
      <c r="C22" s="33" t="s">
        <v>44</v>
      </c>
      <c r="D22" s="32"/>
      <c r="E22" s="34"/>
      <c r="F22" s="27"/>
    </row>
    <row r="23" spans="1:6" ht="24.95" customHeight="1">
      <c r="A23" s="23"/>
      <c r="B23" s="32"/>
      <c r="C23" s="33" t="s">
        <v>45</v>
      </c>
      <c r="D23" s="32"/>
      <c r="E23" s="34"/>
      <c r="F23" s="27"/>
    </row>
    <row r="24" spans="1:6" ht="24.95" customHeight="1">
      <c r="A24" s="23"/>
      <c r="B24" s="32"/>
      <c r="C24" s="33" t="s">
        <v>46</v>
      </c>
      <c r="D24" s="32"/>
      <c r="E24" s="34"/>
      <c r="F24" s="27"/>
    </row>
    <row r="25" spans="1:6" ht="24.95" customHeight="1">
      <c r="A25" s="23"/>
      <c r="B25" s="32"/>
      <c r="C25" s="33" t="s">
        <v>102</v>
      </c>
      <c r="D25" s="32"/>
      <c r="E25" s="34"/>
      <c r="F25" s="27"/>
    </row>
    <row r="26" spans="1:6" ht="24.95" customHeight="1">
      <c r="A26" s="23"/>
      <c r="B26" s="32"/>
      <c r="C26" s="33" t="s">
        <v>48</v>
      </c>
      <c r="D26" s="32"/>
      <c r="E26" s="34"/>
      <c r="F26" s="27"/>
    </row>
    <row r="27" spans="1:6" ht="24.95" customHeight="1">
      <c r="A27" s="23"/>
      <c r="B27" s="32"/>
      <c r="C27" s="33" t="s">
        <v>103</v>
      </c>
      <c r="D27" s="32"/>
      <c r="E27" s="34"/>
      <c r="F27" s="27"/>
    </row>
    <row r="28" spans="1:6" ht="24.95" customHeight="1">
      <c r="A28" s="23"/>
      <c r="B28" s="32"/>
      <c r="C28" s="33" t="s">
        <v>104</v>
      </c>
      <c r="D28" s="32"/>
      <c r="E28" s="34"/>
      <c r="F28" s="27"/>
    </row>
    <row r="29" spans="1:6" ht="24.95" customHeight="1">
      <c r="A29" s="23"/>
      <c r="B29" s="32"/>
      <c r="C29" s="33" t="s">
        <v>105</v>
      </c>
      <c r="D29" s="32"/>
      <c r="E29" s="34"/>
      <c r="F29" s="27"/>
    </row>
    <row r="30" spans="1:6" ht="24.95" customHeight="1">
      <c r="A30" s="23"/>
      <c r="B30" s="32"/>
      <c r="C30" s="33" t="s">
        <v>106</v>
      </c>
      <c r="D30" s="32"/>
      <c r="E30" s="34"/>
      <c r="F30" s="27"/>
    </row>
    <row r="31" spans="1:6" ht="24.95" customHeight="1">
      <c r="A31" s="23"/>
      <c r="B31" s="32"/>
      <c r="C31" s="33" t="s">
        <v>107</v>
      </c>
      <c r="D31" s="32"/>
      <c r="E31" s="34"/>
      <c r="F31" s="27"/>
    </row>
    <row r="32" spans="1:6" ht="24.95" customHeight="1">
      <c r="A32" s="22" t="s">
        <v>50</v>
      </c>
      <c r="B32" s="32">
        <f>SUM(B7:B9)</f>
        <v>223058.2899</v>
      </c>
      <c r="C32" s="49" t="s">
        <v>51</v>
      </c>
      <c r="D32" s="49"/>
      <c r="E32" s="49"/>
      <c r="F32" s="27">
        <f>SUM(D7:D31)</f>
        <v>223058.2899</v>
      </c>
    </row>
    <row r="33" spans="1:6" ht="24.95" customHeight="1">
      <c r="A33" s="22" t="s">
        <v>52</v>
      </c>
      <c r="B33" s="32">
        <f>SUM(B34:B36)</f>
        <v>0</v>
      </c>
      <c r="C33" s="49" t="s">
        <v>108</v>
      </c>
      <c r="D33" s="49"/>
      <c r="E33" s="49"/>
      <c r="F33" s="27"/>
    </row>
    <row r="34" spans="1:6" ht="24.95" customHeight="1">
      <c r="A34" s="22" t="s">
        <v>109</v>
      </c>
      <c r="B34" s="32"/>
      <c r="C34" s="32"/>
      <c r="D34" s="32"/>
      <c r="E34" s="32"/>
      <c r="F34" s="27"/>
    </row>
    <row r="35" spans="1:6" ht="24.95" customHeight="1">
      <c r="A35" s="22" t="s">
        <v>110</v>
      </c>
      <c r="B35" s="32"/>
      <c r="C35" s="32"/>
      <c r="D35" s="32"/>
      <c r="E35" s="32"/>
      <c r="F35" s="27"/>
    </row>
    <row r="36" spans="1:6" ht="24.95" customHeight="1">
      <c r="A36" s="22" t="s">
        <v>111</v>
      </c>
      <c r="B36" s="32"/>
      <c r="C36" s="32"/>
      <c r="D36" s="32"/>
      <c r="E36" s="32"/>
      <c r="F36" s="27"/>
    </row>
    <row r="37" spans="1:6" ht="24.95" customHeight="1">
      <c r="A37" s="22" t="s">
        <v>54</v>
      </c>
      <c r="B37" s="32">
        <f>B32+B33</f>
        <v>223058.2899</v>
      </c>
      <c r="C37" s="49" t="s">
        <v>55</v>
      </c>
      <c r="D37" s="49"/>
      <c r="E37" s="49"/>
      <c r="F37" s="27">
        <f>F32+F33</f>
        <v>223058.2899</v>
      </c>
    </row>
  </sheetData>
  <mergeCells count="9">
    <mergeCell ref="C32:E32"/>
    <mergeCell ref="C33:E33"/>
    <mergeCell ref="C37:E37"/>
    <mergeCell ref="A2:F2"/>
    <mergeCell ref="A3:F3"/>
    <mergeCell ref="A4:D4"/>
    <mergeCell ref="E4:F4"/>
    <mergeCell ref="A5:B5"/>
    <mergeCell ref="C5:F5"/>
  </mergeCells>
  <phoneticPr fontId="7" type="noConversion"/>
  <printOptions horizontalCentered="1"/>
  <pageMargins left="0.78680555555555598" right="0.39305555555555599" top="0.39305555555555599" bottom="0.39305555555555599" header="0.23611111111111099" footer="0.15694444444444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5"/>
  <sheetViews>
    <sheetView showZeros="0" view="pageBreakPreview" topLeftCell="A6" workbookViewId="0">
      <selection activeCell="C7" sqref="C7:H16"/>
    </sheetView>
  </sheetViews>
  <sheetFormatPr defaultColWidth="9" defaultRowHeight="13.5"/>
  <cols>
    <col min="1" max="1" width="9.125" customWidth="1"/>
    <col min="2" max="2" width="24.125" style="1" customWidth="1"/>
    <col min="3" max="8" width="14.125" customWidth="1"/>
  </cols>
  <sheetData>
    <row r="1" spans="1:8" ht="30" customHeight="1">
      <c r="H1" s="15" t="s">
        <v>112</v>
      </c>
    </row>
    <row r="2" spans="1:8" ht="45.75" customHeight="1">
      <c r="A2" s="47" t="s">
        <v>113</v>
      </c>
      <c r="B2" s="48"/>
      <c r="C2" s="47"/>
      <c r="D2" s="47"/>
      <c r="E2" s="47"/>
      <c r="F2" s="47"/>
      <c r="G2" s="47"/>
      <c r="H2" s="47"/>
    </row>
    <row r="3" spans="1:8" ht="20.25" customHeight="1">
      <c r="A3" t="str">
        <f>预算01表!A4</f>
        <v>部门名称：天津经济技术开发区南港工业区规划建设局</v>
      </c>
      <c r="H3" s="15" t="s">
        <v>3</v>
      </c>
    </row>
    <row r="4" spans="1:8" ht="30" customHeight="1">
      <c r="A4" s="42" t="s">
        <v>82</v>
      </c>
      <c r="B4" s="41" t="s">
        <v>83</v>
      </c>
      <c r="C4" s="42" t="s">
        <v>114</v>
      </c>
      <c r="D4" s="42"/>
      <c r="E4" s="42"/>
      <c r="F4" s="42"/>
      <c r="G4" s="42"/>
      <c r="H4" s="42"/>
    </row>
    <row r="5" spans="1:8" ht="30" customHeight="1">
      <c r="A5" s="42"/>
      <c r="B5" s="41"/>
      <c r="C5" s="42" t="s">
        <v>65</v>
      </c>
      <c r="D5" s="42" t="s">
        <v>84</v>
      </c>
      <c r="E5" s="42"/>
      <c r="F5" s="42"/>
      <c r="G5" s="42"/>
      <c r="H5" s="42" t="s">
        <v>85</v>
      </c>
    </row>
    <row r="6" spans="1:8" ht="30" customHeight="1">
      <c r="A6" s="42"/>
      <c r="B6" s="41"/>
      <c r="C6" s="42"/>
      <c r="D6" s="2" t="s">
        <v>78</v>
      </c>
      <c r="E6" s="2" t="s">
        <v>115</v>
      </c>
      <c r="F6" s="2" t="s">
        <v>116</v>
      </c>
      <c r="G6" s="2" t="s">
        <v>117</v>
      </c>
      <c r="H6" s="42"/>
    </row>
    <row r="7" spans="1:8" ht="30" customHeight="1">
      <c r="A7" s="4"/>
      <c r="B7" s="5" t="s">
        <v>65</v>
      </c>
      <c r="C7" s="31">
        <f t="shared" ref="C7:H7" si="0">C8</f>
        <v>223058.2899</v>
      </c>
      <c r="D7" s="31">
        <f t="shared" si="0"/>
        <v>1029.49</v>
      </c>
      <c r="E7" s="31">
        <f t="shared" si="0"/>
        <v>1003.49</v>
      </c>
      <c r="F7" s="31">
        <f t="shared" si="0"/>
        <v>26</v>
      </c>
      <c r="G7" s="31">
        <f t="shared" si="0"/>
        <v>0</v>
      </c>
      <c r="H7" s="31">
        <f t="shared" si="0"/>
        <v>222028.79990000001</v>
      </c>
    </row>
    <row r="8" spans="1:8" ht="45" customHeight="1">
      <c r="A8" s="7"/>
      <c r="B8" s="8" t="s">
        <v>118</v>
      </c>
      <c r="C8" s="31">
        <f t="shared" ref="C8:C16" si="1">D8+H8</f>
        <v>223058.2899</v>
      </c>
      <c r="D8" s="31">
        <f t="shared" ref="D8:D16" si="2">E8+F8+G8</f>
        <v>1029.49</v>
      </c>
      <c r="E8" s="31">
        <v>1003.49</v>
      </c>
      <c r="F8" s="31">
        <v>26</v>
      </c>
      <c r="G8" s="31">
        <v>0</v>
      </c>
      <c r="H8" s="31">
        <v>222028.79990000001</v>
      </c>
    </row>
    <row r="9" spans="1:8" ht="30" customHeight="1">
      <c r="A9" s="10">
        <v>201</v>
      </c>
      <c r="B9" s="11" t="s">
        <v>119</v>
      </c>
      <c r="C9" s="31">
        <f t="shared" si="1"/>
        <v>2477</v>
      </c>
      <c r="D9" s="31">
        <f t="shared" si="2"/>
        <v>0</v>
      </c>
      <c r="E9" s="31">
        <v>0</v>
      </c>
      <c r="F9" s="31">
        <v>0</v>
      </c>
      <c r="G9" s="31">
        <v>0</v>
      </c>
      <c r="H9" s="31">
        <v>2477</v>
      </c>
    </row>
    <row r="10" spans="1:8" ht="30" customHeight="1">
      <c r="A10" s="10">
        <v>20101</v>
      </c>
      <c r="B10" s="11" t="s">
        <v>120</v>
      </c>
      <c r="C10" s="31">
        <f t="shared" si="1"/>
        <v>2477</v>
      </c>
      <c r="D10" s="31">
        <f t="shared" si="2"/>
        <v>0</v>
      </c>
      <c r="E10" s="31">
        <v>0</v>
      </c>
      <c r="F10" s="31">
        <v>0</v>
      </c>
      <c r="G10" s="31">
        <v>0</v>
      </c>
      <c r="H10" s="31">
        <v>2477</v>
      </c>
    </row>
    <row r="11" spans="1:8" ht="30" customHeight="1">
      <c r="A11" s="10">
        <v>2010102</v>
      </c>
      <c r="B11" s="11" t="s">
        <v>91</v>
      </c>
      <c r="C11" s="31">
        <f t="shared" si="1"/>
        <v>2477</v>
      </c>
      <c r="D11" s="31">
        <f t="shared" si="2"/>
        <v>0</v>
      </c>
      <c r="E11" s="31">
        <v>0</v>
      </c>
      <c r="F11" s="31">
        <v>0</v>
      </c>
      <c r="G11" s="31">
        <v>0</v>
      </c>
      <c r="H11" s="31">
        <v>2477</v>
      </c>
    </row>
    <row r="12" spans="1:8" ht="30" customHeight="1">
      <c r="A12" s="10">
        <v>212</v>
      </c>
      <c r="B12" s="11" t="s">
        <v>121</v>
      </c>
      <c r="C12" s="31">
        <f t="shared" si="1"/>
        <v>220581.2899</v>
      </c>
      <c r="D12" s="31">
        <f t="shared" si="2"/>
        <v>1029.49</v>
      </c>
      <c r="E12" s="31">
        <v>1003.49</v>
      </c>
      <c r="F12" s="31">
        <v>26</v>
      </c>
      <c r="G12" s="31">
        <v>0</v>
      </c>
      <c r="H12" s="31">
        <v>219551.79990000001</v>
      </c>
    </row>
    <row r="13" spans="1:8" ht="30" customHeight="1">
      <c r="A13" s="10">
        <v>21201</v>
      </c>
      <c r="B13" s="11" t="s">
        <v>122</v>
      </c>
      <c r="C13" s="31">
        <f t="shared" si="1"/>
        <v>1029.49</v>
      </c>
      <c r="D13" s="31">
        <f t="shared" si="2"/>
        <v>1029.49</v>
      </c>
      <c r="E13" s="31">
        <v>1003.49</v>
      </c>
      <c r="F13" s="31">
        <v>26</v>
      </c>
      <c r="G13" s="31">
        <v>0</v>
      </c>
      <c r="H13" s="31">
        <v>0</v>
      </c>
    </row>
    <row r="14" spans="1:8" ht="30" customHeight="1">
      <c r="A14" s="10">
        <v>2120101</v>
      </c>
      <c r="B14" s="11" t="s">
        <v>92</v>
      </c>
      <c r="C14" s="31">
        <f t="shared" si="1"/>
        <v>1029.49</v>
      </c>
      <c r="D14" s="31">
        <f t="shared" si="2"/>
        <v>1029.49</v>
      </c>
      <c r="E14" s="31">
        <v>1003.49</v>
      </c>
      <c r="F14" s="31">
        <v>26</v>
      </c>
      <c r="G14" s="31">
        <v>0</v>
      </c>
      <c r="H14" s="31">
        <v>0</v>
      </c>
    </row>
    <row r="15" spans="1:8" ht="30" customHeight="1">
      <c r="A15" s="10">
        <v>21203</v>
      </c>
      <c r="B15" s="11" t="s">
        <v>123</v>
      </c>
      <c r="C15" s="31">
        <f t="shared" si="1"/>
        <v>219551.79990000001</v>
      </c>
      <c r="D15" s="31">
        <f t="shared" si="2"/>
        <v>0</v>
      </c>
      <c r="E15" s="31">
        <v>0</v>
      </c>
      <c r="F15" s="31">
        <v>0</v>
      </c>
      <c r="G15" s="31">
        <v>0</v>
      </c>
      <c r="H15" s="31">
        <v>219551.79990000001</v>
      </c>
    </row>
    <row r="16" spans="1:8" ht="30" customHeight="1">
      <c r="A16" s="10">
        <v>2120399</v>
      </c>
      <c r="B16" s="11" t="s">
        <v>93</v>
      </c>
      <c r="C16" s="31">
        <f t="shared" si="1"/>
        <v>219551.79990000001</v>
      </c>
      <c r="D16" s="31">
        <f t="shared" si="2"/>
        <v>0</v>
      </c>
      <c r="E16" s="31">
        <v>0</v>
      </c>
      <c r="F16" s="31">
        <v>0</v>
      </c>
      <c r="G16" s="31">
        <v>0</v>
      </c>
      <c r="H16" s="31">
        <v>219551.79990000001</v>
      </c>
    </row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</sheetData>
  <mergeCells count="7">
    <mergeCell ref="A2:H2"/>
    <mergeCell ref="C4:H4"/>
    <mergeCell ref="D5:G5"/>
    <mergeCell ref="A4:A6"/>
    <mergeCell ref="B4:B6"/>
    <mergeCell ref="C5:C6"/>
    <mergeCell ref="H5:H6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3"/>
  <sheetViews>
    <sheetView showZeros="0" view="pageBreakPreview" workbookViewId="0">
      <selection activeCell="E1" sqref="E1:H1048576"/>
    </sheetView>
  </sheetViews>
  <sheetFormatPr defaultColWidth="9" defaultRowHeight="13.5"/>
  <cols>
    <col min="1" max="1" width="9.875" customWidth="1"/>
    <col min="2" max="2" width="25.375" style="1" customWidth="1"/>
    <col min="3" max="3" width="10.625" style="19" customWidth="1"/>
    <col min="4" max="4" width="17.875" style="1" customWidth="1"/>
    <col min="5" max="8" width="14.5" customWidth="1"/>
  </cols>
  <sheetData>
    <row r="1" spans="1:8" ht="30" customHeight="1">
      <c r="H1" s="15" t="s">
        <v>124</v>
      </c>
    </row>
    <row r="2" spans="1:8" ht="45.75" customHeight="1">
      <c r="A2" s="47" t="s">
        <v>125</v>
      </c>
      <c r="B2" s="48"/>
      <c r="C2" s="47"/>
      <c r="D2" s="48"/>
      <c r="E2" s="47"/>
      <c r="F2" s="47"/>
      <c r="G2" s="47"/>
      <c r="H2" s="47"/>
    </row>
    <row r="3" spans="1:8" ht="20.25" customHeight="1">
      <c r="A3" s="50" t="str">
        <f>预算01表!A4</f>
        <v>部门名称：天津经济技术开发区南港工业区规划建设局</v>
      </c>
      <c r="B3" s="51"/>
      <c r="C3" s="50"/>
      <c r="D3" s="51"/>
      <c r="E3" s="50"/>
      <c r="F3" s="50"/>
      <c r="G3" s="50"/>
      <c r="H3" s="15" t="s">
        <v>3</v>
      </c>
    </row>
    <row r="4" spans="1:8" ht="30" customHeight="1">
      <c r="A4" s="42" t="s">
        <v>126</v>
      </c>
      <c r="B4" s="41"/>
      <c r="C4" s="42" t="s">
        <v>127</v>
      </c>
      <c r="D4" s="41"/>
      <c r="E4" s="42" t="s">
        <v>128</v>
      </c>
      <c r="F4" s="42"/>
      <c r="G4" s="42"/>
      <c r="H4" s="42"/>
    </row>
    <row r="5" spans="1:8" ht="30" customHeight="1">
      <c r="A5" s="2" t="s">
        <v>129</v>
      </c>
      <c r="B5" s="3" t="s">
        <v>130</v>
      </c>
      <c r="C5" s="2" t="s">
        <v>129</v>
      </c>
      <c r="D5" s="3" t="s">
        <v>130</v>
      </c>
      <c r="E5" s="2" t="s">
        <v>65</v>
      </c>
      <c r="F5" s="2" t="s">
        <v>115</v>
      </c>
      <c r="G5" s="2" t="s">
        <v>116</v>
      </c>
      <c r="H5" s="2" t="s">
        <v>117</v>
      </c>
    </row>
    <row r="6" spans="1:8" ht="30" customHeight="1">
      <c r="A6" s="7"/>
      <c r="B6" s="8"/>
      <c r="C6" s="20"/>
      <c r="D6" s="8"/>
      <c r="E6" s="35">
        <f t="shared" ref="E6:E24" si="0">F6+G6+H6</f>
        <v>1029.49</v>
      </c>
      <c r="F6" s="35">
        <v>1003.49</v>
      </c>
      <c r="G6" s="35">
        <v>26</v>
      </c>
      <c r="H6" s="35">
        <v>0</v>
      </c>
    </row>
    <row r="7" spans="1:8" ht="30" customHeight="1">
      <c r="A7" s="20">
        <v>301</v>
      </c>
      <c r="B7" s="8" t="s">
        <v>131</v>
      </c>
      <c r="C7" s="20">
        <v>501</v>
      </c>
      <c r="D7" s="8" t="s">
        <v>132</v>
      </c>
      <c r="E7" s="35">
        <f t="shared" si="0"/>
        <v>991.69799999999998</v>
      </c>
      <c r="F7" s="35">
        <v>990.69799999999998</v>
      </c>
      <c r="G7" s="35">
        <v>1</v>
      </c>
      <c r="H7" s="35">
        <v>0</v>
      </c>
    </row>
    <row r="8" spans="1:8" ht="30" customHeight="1">
      <c r="A8" s="7">
        <v>30101</v>
      </c>
      <c r="B8" s="8" t="s">
        <v>133</v>
      </c>
      <c r="C8" s="20">
        <v>50101</v>
      </c>
      <c r="D8" s="8" t="s">
        <v>134</v>
      </c>
      <c r="E8" s="35">
        <f t="shared" si="0"/>
        <v>175.44</v>
      </c>
      <c r="F8" s="35">
        <v>175.44</v>
      </c>
      <c r="G8" s="35">
        <v>0</v>
      </c>
      <c r="H8" s="35">
        <v>0</v>
      </c>
    </row>
    <row r="9" spans="1:8" ht="30" customHeight="1">
      <c r="A9" s="10">
        <v>30102</v>
      </c>
      <c r="B9" s="11" t="s">
        <v>135</v>
      </c>
      <c r="C9" s="10">
        <v>50101</v>
      </c>
      <c r="D9" s="11" t="s">
        <v>134</v>
      </c>
      <c r="E9" s="35">
        <f t="shared" si="0"/>
        <v>508.44452000000001</v>
      </c>
      <c r="F9" s="35">
        <v>508.44452000000001</v>
      </c>
      <c r="G9" s="35">
        <v>0</v>
      </c>
      <c r="H9" s="35">
        <v>0</v>
      </c>
    </row>
    <row r="10" spans="1:8" ht="30" customHeight="1">
      <c r="A10" s="10">
        <v>30106</v>
      </c>
      <c r="B10" s="11" t="s">
        <v>136</v>
      </c>
      <c r="C10" s="10">
        <v>50199</v>
      </c>
      <c r="D10" s="11" t="s">
        <v>137</v>
      </c>
      <c r="E10" s="35">
        <f t="shared" si="0"/>
        <v>1</v>
      </c>
      <c r="F10" s="35">
        <v>0</v>
      </c>
      <c r="G10" s="35">
        <v>1</v>
      </c>
      <c r="H10" s="35">
        <v>0</v>
      </c>
    </row>
    <row r="11" spans="1:8" ht="30" customHeight="1">
      <c r="A11" s="10">
        <v>30108</v>
      </c>
      <c r="B11" s="11" t="s">
        <v>138</v>
      </c>
      <c r="C11" s="10">
        <v>50102</v>
      </c>
      <c r="D11" s="11" t="s">
        <v>139</v>
      </c>
      <c r="E11" s="35">
        <f t="shared" si="0"/>
        <v>44.268672000000002</v>
      </c>
      <c r="F11" s="35">
        <v>44.268672000000002</v>
      </c>
      <c r="G11" s="35">
        <v>0</v>
      </c>
      <c r="H11" s="35">
        <v>0</v>
      </c>
    </row>
    <row r="12" spans="1:8" ht="30" customHeight="1">
      <c r="A12" s="10">
        <v>30109</v>
      </c>
      <c r="B12" s="11" t="s">
        <v>140</v>
      </c>
      <c r="C12" s="10">
        <v>50102</v>
      </c>
      <c r="D12" s="11" t="s">
        <v>139</v>
      </c>
      <c r="E12" s="35">
        <f t="shared" si="0"/>
        <v>22.134336000000001</v>
      </c>
      <c r="F12" s="35">
        <v>22.134336000000001</v>
      </c>
      <c r="G12" s="35">
        <v>0</v>
      </c>
      <c r="H12" s="35">
        <v>0</v>
      </c>
    </row>
    <row r="13" spans="1:8" ht="30" customHeight="1">
      <c r="A13" s="10">
        <v>30110</v>
      </c>
      <c r="B13" s="11" t="s">
        <v>141</v>
      </c>
      <c r="C13" s="10">
        <v>50102</v>
      </c>
      <c r="D13" s="11" t="s">
        <v>139</v>
      </c>
      <c r="E13" s="35">
        <f t="shared" si="0"/>
        <v>27.667919999999999</v>
      </c>
      <c r="F13" s="35">
        <v>27.667919999999999</v>
      </c>
      <c r="G13" s="35">
        <v>0</v>
      </c>
      <c r="H13" s="35">
        <v>0</v>
      </c>
    </row>
    <row r="14" spans="1:8" ht="30" customHeight="1">
      <c r="A14" s="10">
        <v>30112</v>
      </c>
      <c r="B14" s="11" t="s">
        <v>142</v>
      </c>
      <c r="C14" s="10">
        <v>50102</v>
      </c>
      <c r="D14" s="11" t="s">
        <v>139</v>
      </c>
      <c r="E14" s="35">
        <f t="shared" si="0"/>
        <v>6.0869520000000001</v>
      </c>
      <c r="F14" s="35">
        <v>6.0869520000000001</v>
      </c>
      <c r="G14" s="35">
        <v>0</v>
      </c>
      <c r="H14" s="35">
        <v>0</v>
      </c>
    </row>
    <row r="15" spans="1:8" ht="30" customHeight="1">
      <c r="A15" s="10">
        <v>30113</v>
      </c>
      <c r="B15" s="11" t="s">
        <v>143</v>
      </c>
      <c r="C15" s="10">
        <v>50103</v>
      </c>
      <c r="D15" s="11" t="s">
        <v>143</v>
      </c>
      <c r="E15" s="35">
        <f t="shared" si="0"/>
        <v>206.65559999999999</v>
      </c>
      <c r="F15" s="35">
        <v>206.65559999999999</v>
      </c>
      <c r="G15" s="35">
        <v>0</v>
      </c>
      <c r="H15" s="35">
        <v>0</v>
      </c>
    </row>
    <row r="16" spans="1:8" ht="30" customHeight="1">
      <c r="A16" s="10">
        <v>302</v>
      </c>
      <c r="B16" s="11" t="s">
        <v>144</v>
      </c>
      <c r="C16" s="10">
        <v>502</v>
      </c>
      <c r="D16" s="11" t="s">
        <v>145</v>
      </c>
      <c r="E16" s="35">
        <f t="shared" si="0"/>
        <v>37.792000000000002</v>
      </c>
      <c r="F16" s="35">
        <v>12.792</v>
      </c>
      <c r="G16" s="35">
        <v>25</v>
      </c>
      <c r="H16" s="35">
        <v>0</v>
      </c>
    </row>
    <row r="17" spans="1:8" ht="30" customHeight="1">
      <c r="A17" s="10">
        <v>30201</v>
      </c>
      <c r="B17" s="11" t="s">
        <v>146</v>
      </c>
      <c r="C17" s="10">
        <v>50201</v>
      </c>
      <c r="D17" s="11" t="s">
        <v>147</v>
      </c>
      <c r="E17" s="35">
        <f t="shared" si="0"/>
        <v>7</v>
      </c>
      <c r="F17" s="35">
        <v>0</v>
      </c>
      <c r="G17" s="35">
        <v>7</v>
      </c>
      <c r="H17" s="35">
        <v>0</v>
      </c>
    </row>
    <row r="18" spans="1:8" ht="30" customHeight="1">
      <c r="A18" s="10">
        <v>30204</v>
      </c>
      <c r="B18" s="11" t="s">
        <v>148</v>
      </c>
      <c r="C18" s="10">
        <v>50201</v>
      </c>
      <c r="D18" s="11" t="s">
        <v>147</v>
      </c>
      <c r="E18" s="35">
        <f t="shared" si="0"/>
        <v>1</v>
      </c>
      <c r="F18" s="35">
        <v>0</v>
      </c>
      <c r="G18" s="35">
        <v>1</v>
      </c>
      <c r="H18" s="35">
        <v>0</v>
      </c>
    </row>
    <row r="19" spans="1:8" ht="30" customHeight="1">
      <c r="A19" s="10">
        <v>30207</v>
      </c>
      <c r="B19" s="11" t="s">
        <v>149</v>
      </c>
      <c r="C19" s="10">
        <v>50201</v>
      </c>
      <c r="D19" s="11" t="s">
        <v>147</v>
      </c>
      <c r="E19" s="35">
        <f t="shared" si="0"/>
        <v>1</v>
      </c>
      <c r="F19" s="35">
        <v>0</v>
      </c>
      <c r="G19" s="35">
        <v>1</v>
      </c>
      <c r="H19" s="35">
        <v>0</v>
      </c>
    </row>
    <row r="20" spans="1:8" ht="30" customHeight="1">
      <c r="A20" s="10">
        <v>30211</v>
      </c>
      <c r="B20" s="11" t="s">
        <v>150</v>
      </c>
      <c r="C20" s="10">
        <v>50201</v>
      </c>
      <c r="D20" s="11" t="s">
        <v>147</v>
      </c>
      <c r="E20" s="35">
        <f t="shared" si="0"/>
        <v>13</v>
      </c>
      <c r="F20" s="35">
        <v>0</v>
      </c>
      <c r="G20" s="35">
        <v>13</v>
      </c>
      <c r="H20" s="35">
        <v>0</v>
      </c>
    </row>
    <row r="21" spans="1:8" ht="30" customHeight="1">
      <c r="A21" s="10">
        <v>30217</v>
      </c>
      <c r="B21" s="11" t="s">
        <v>151</v>
      </c>
      <c r="C21" s="10">
        <v>50206</v>
      </c>
      <c r="D21" s="11" t="s">
        <v>151</v>
      </c>
      <c r="E21" s="35">
        <f t="shared" si="0"/>
        <v>0.5</v>
      </c>
      <c r="F21" s="35">
        <v>0</v>
      </c>
      <c r="G21" s="35">
        <v>0.5</v>
      </c>
      <c r="H21" s="35">
        <v>0</v>
      </c>
    </row>
    <row r="22" spans="1:8" ht="30" customHeight="1">
      <c r="A22" s="10">
        <v>30226</v>
      </c>
      <c r="B22" s="11" t="s">
        <v>152</v>
      </c>
      <c r="C22" s="10">
        <v>50205</v>
      </c>
      <c r="D22" s="11" t="s">
        <v>153</v>
      </c>
      <c r="E22" s="35">
        <f t="shared" si="0"/>
        <v>1</v>
      </c>
      <c r="F22" s="35">
        <v>0</v>
      </c>
      <c r="G22" s="35">
        <v>1</v>
      </c>
      <c r="H22" s="35">
        <v>0</v>
      </c>
    </row>
    <row r="23" spans="1:8" ht="30" customHeight="1">
      <c r="A23" s="10">
        <v>30239</v>
      </c>
      <c r="B23" s="11" t="s">
        <v>154</v>
      </c>
      <c r="C23" s="10">
        <v>50201</v>
      </c>
      <c r="D23" s="11" t="s">
        <v>147</v>
      </c>
      <c r="E23" s="35">
        <f t="shared" si="0"/>
        <v>12.792</v>
      </c>
      <c r="F23" s="35">
        <v>12.792</v>
      </c>
      <c r="G23" s="35">
        <v>0</v>
      </c>
      <c r="H23" s="35">
        <v>0</v>
      </c>
    </row>
    <row r="24" spans="1:8" ht="30" customHeight="1">
      <c r="A24" s="10">
        <v>30299</v>
      </c>
      <c r="B24" s="11" t="s">
        <v>155</v>
      </c>
      <c r="C24" s="10">
        <v>50299</v>
      </c>
      <c r="D24" s="11" t="s">
        <v>155</v>
      </c>
      <c r="E24" s="35">
        <f t="shared" si="0"/>
        <v>1.5</v>
      </c>
      <c r="F24" s="35">
        <v>0</v>
      </c>
      <c r="G24" s="35">
        <v>1.5</v>
      </c>
      <c r="H24" s="35">
        <v>0</v>
      </c>
    </row>
    <row r="25" spans="1:8" ht="30" customHeight="1">
      <c r="C25"/>
    </row>
    <row r="26" spans="1:8" ht="30" customHeight="1">
      <c r="C26"/>
    </row>
    <row r="27" spans="1:8" ht="30" customHeight="1">
      <c r="C27"/>
    </row>
    <row r="28" spans="1:8" ht="30" customHeight="1">
      <c r="C28"/>
    </row>
    <row r="29" spans="1:8" ht="30" customHeight="1">
      <c r="C29"/>
    </row>
    <row r="30" spans="1:8" ht="30" customHeight="1">
      <c r="C30"/>
    </row>
    <row r="31" spans="1:8" ht="30" customHeight="1">
      <c r="C31"/>
    </row>
    <row r="32" spans="1:8" ht="30" customHeight="1">
      <c r="C32"/>
    </row>
    <row r="33" spans="3:3" ht="30" customHeight="1">
      <c r="C33"/>
    </row>
    <row r="34" spans="3:3" ht="30" customHeight="1">
      <c r="C34"/>
    </row>
    <row r="35" spans="3:3" ht="30" customHeight="1">
      <c r="C35"/>
    </row>
    <row r="36" spans="3:3" ht="30" customHeight="1">
      <c r="C36"/>
    </row>
    <row r="37" spans="3:3" ht="30" customHeight="1">
      <c r="C37"/>
    </row>
    <row r="38" spans="3:3" ht="30" customHeight="1">
      <c r="C38"/>
    </row>
    <row r="39" spans="3:3" ht="30" customHeight="1">
      <c r="C39"/>
    </row>
    <row r="40" spans="3:3" ht="30" customHeight="1">
      <c r="C40"/>
    </row>
    <row r="41" spans="3:3" ht="30" customHeight="1">
      <c r="C41"/>
    </row>
    <row r="42" spans="3:3" ht="30" customHeight="1">
      <c r="C42"/>
    </row>
    <row r="43" spans="3:3" ht="30" customHeight="1">
      <c r="C43"/>
    </row>
    <row r="44" spans="3:3" ht="30" customHeight="1">
      <c r="C44"/>
    </row>
    <row r="45" spans="3:3" ht="30" customHeight="1">
      <c r="C45"/>
    </row>
    <row r="46" spans="3:3" ht="30" customHeight="1">
      <c r="C46"/>
    </row>
    <row r="47" spans="3:3" ht="30" customHeight="1">
      <c r="C47"/>
    </row>
    <row r="48" spans="3:3" ht="30" customHeight="1">
      <c r="C48"/>
    </row>
    <row r="49" spans="3:3" ht="30" customHeight="1">
      <c r="C49"/>
    </row>
    <row r="50" spans="3:3" ht="30" customHeight="1">
      <c r="C50"/>
    </row>
    <row r="51" spans="3:3" ht="30" customHeight="1">
      <c r="C51"/>
    </row>
    <row r="52" spans="3:3" ht="30" customHeight="1">
      <c r="C52"/>
    </row>
    <row r="53" spans="3:3" ht="30" customHeight="1">
      <c r="C53"/>
    </row>
    <row r="54" spans="3:3" ht="30" customHeight="1">
      <c r="C54"/>
    </row>
    <row r="55" spans="3:3" ht="30" customHeight="1">
      <c r="C55"/>
    </row>
    <row r="56" spans="3:3" ht="30" customHeight="1">
      <c r="C56"/>
    </row>
    <row r="57" spans="3:3" ht="30" customHeight="1">
      <c r="C57"/>
    </row>
    <row r="58" spans="3:3" ht="30" customHeight="1">
      <c r="C58"/>
    </row>
    <row r="59" spans="3:3" ht="30" customHeight="1">
      <c r="C59"/>
    </row>
    <row r="60" spans="3:3" ht="30" customHeight="1">
      <c r="C60"/>
    </row>
    <row r="61" spans="3:3" ht="30" customHeight="1">
      <c r="C61"/>
    </row>
    <row r="62" spans="3:3" ht="30" customHeight="1">
      <c r="C62"/>
    </row>
    <row r="63" spans="3:3" ht="30" customHeight="1">
      <c r="C63"/>
    </row>
    <row r="64" spans="3:3" ht="30" customHeight="1">
      <c r="C64"/>
    </row>
    <row r="65" spans="3:3" ht="30" customHeight="1">
      <c r="C65"/>
    </row>
    <row r="66" spans="3:3" ht="30" customHeight="1">
      <c r="C66"/>
    </row>
    <row r="67" spans="3:3" ht="30" customHeight="1">
      <c r="C67"/>
    </row>
    <row r="68" spans="3:3" ht="30" customHeight="1">
      <c r="C68"/>
    </row>
    <row r="69" spans="3:3" ht="30" customHeight="1">
      <c r="C69"/>
    </row>
    <row r="70" spans="3:3" ht="30" customHeight="1">
      <c r="C70"/>
    </row>
    <row r="71" spans="3:3" ht="30" customHeight="1">
      <c r="C71"/>
    </row>
    <row r="72" spans="3:3" ht="30" customHeight="1">
      <c r="C72"/>
    </row>
    <row r="73" spans="3:3" ht="30" customHeight="1">
      <c r="C73"/>
    </row>
    <row r="74" spans="3:3" ht="30" customHeight="1">
      <c r="C74"/>
    </row>
    <row r="75" spans="3:3" ht="30" customHeight="1">
      <c r="C75"/>
    </row>
    <row r="76" spans="3:3" ht="30" customHeight="1">
      <c r="C76"/>
    </row>
    <row r="77" spans="3:3" ht="30" customHeight="1">
      <c r="C77"/>
    </row>
    <row r="78" spans="3:3" ht="30" customHeight="1">
      <c r="C78"/>
    </row>
    <row r="79" spans="3:3" ht="30" customHeight="1">
      <c r="C79"/>
    </row>
    <row r="80" spans="3:3" ht="30" customHeight="1">
      <c r="C80"/>
    </row>
    <row r="81" spans="3:3" ht="30" customHeight="1">
      <c r="C81"/>
    </row>
    <row r="82" spans="3:3" ht="30" customHeight="1">
      <c r="C82"/>
    </row>
    <row r="83" spans="3:3" ht="30" customHeight="1">
      <c r="C83"/>
    </row>
    <row r="84" spans="3:3" ht="30" customHeight="1">
      <c r="C84"/>
    </row>
    <row r="85" spans="3:3" ht="30" customHeight="1">
      <c r="C85"/>
    </row>
    <row r="86" spans="3:3" ht="30" customHeight="1">
      <c r="C86"/>
    </row>
    <row r="87" spans="3:3" ht="30" customHeight="1">
      <c r="C87"/>
    </row>
    <row r="88" spans="3:3" ht="30" customHeight="1">
      <c r="C88"/>
    </row>
    <row r="89" spans="3:3" ht="30" customHeight="1">
      <c r="C89"/>
    </row>
    <row r="90" spans="3:3" ht="30" customHeight="1">
      <c r="C90"/>
    </row>
    <row r="91" spans="3:3" ht="30" customHeight="1">
      <c r="C91"/>
    </row>
    <row r="92" spans="3:3" ht="30" customHeight="1">
      <c r="C92"/>
    </row>
    <row r="93" spans="3:3" ht="30" customHeight="1">
      <c r="C93"/>
    </row>
  </sheetData>
  <mergeCells count="5">
    <mergeCell ref="A2:H2"/>
    <mergeCell ref="A3:G3"/>
    <mergeCell ref="A4:B4"/>
    <mergeCell ref="C4:D4"/>
    <mergeCell ref="E4:H4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1"/>
  <sheetViews>
    <sheetView showZeros="0" view="pageBreakPreview" workbookViewId="0">
      <selection activeCell="C1" sqref="C1:G1048576"/>
    </sheetView>
  </sheetViews>
  <sheetFormatPr defaultColWidth="9" defaultRowHeight="13.5"/>
  <cols>
    <col min="1" max="1" width="17.875" customWidth="1"/>
    <col min="2" max="2" width="22.5" style="1" customWidth="1"/>
    <col min="3" max="7" width="16" customWidth="1"/>
  </cols>
  <sheetData>
    <row r="1" spans="1:8" ht="30" customHeight="1">
      <c r="G1" s="15" t="s">
        <v>156</v>
      </c>
      <c r="H1" s="15"/>
    </row>
    <row r="2" spans="1:8" ht="45.75" customHeight="1">
      <c r="A2" s="47" t="s">
        <v>157</v>
      </c>
      <c r="B2" s="48"/>
      <c r="C2" s="47"/>
      <c r="D2" s="47"/>
      <c r="E2" s="47"/>
      <c r="F2" s="47"/>
      <c r="G2" s="47"/>
      <c r="H2" s="16"/>
    </row>
    <row r="3" spans="1:8" ht="20.25" customHeight="1">
      <c r="A3" s="50" t="str">
        <f>预算01表!A4</f>
        <v>部门名称：天津经济技术开发区南港工业区规划建设局</v>
      </c>
      <c r="B3" s="51"/>
      <c r="C3" s="50"/>
      <c r="D3" s="50"/>
      <c r="E3" s="50"/>
      <c r="F3" s="50"/>
      <c r="G3" s="15" t="s">
        <v>3</v>
      </c>
      <c r="H3" s="15"/>
    </row>
    <row r="4" spans="1:8" ht="30" customHeight="1">
      <c r="A4" s="42" t="s">
        <v>82</v>
      </c>
      <c r="B4" s="41" t="s">
        <v>83</v>
      </c>
      <c r="C4" s="42" t="s">
        <v>158</v>
      </c>
      <c r="D4" s="42"/>
      <c r="E4" s="42"/>
      <c r="F4" s="42"/>
      <c r="G4" s="42"/>
    </row>
    <row r="5" spans="1:8" ht="30" customHeight="1">
      <c r="A5" s="42"/>
      <c r="B5" s="41"/>
      <c r="C5" s="42" t="s">
        <v>65</v>
      </c>
      <c r="D5" s="42" t="s">
        <v>84</v>
      </c>
      <c r="E5" s="42"/>
      <c r="F5" s="42"/>
      <c r="G5" s="42" t="s">
        <v>85</v>
      </c>
    </row>
    <row r="6" spans="1:8" ht="30" customHeight="1">
      <c r="A6" s="42"/>
      <c r="B6" s="41"/>
      <c r="C6" s="42"/>
      <c r="D6" s="2" t="s">
        <v>78</v>
      </c>
      <c r="E6" s="2" t="s">
        <v>115</v>
      </c>
      <c r="F6" s="2" t="s">
        <v>116</v>
      </c>
      <c r="G6" s="42"/>
    </row>
    <row r="7" spans="1:8" ht="30" customHeight="1">
      <c r="A7" s="4"/>
      <c r="B7" s="5"/>
      <c r="C7" s="6"/>
      <c r="D7" s="6"/>
      <c r="E7" s="6"/>
      <c r="F7" s="6"/>
      <c r="G7" s="6"/>
    </row>
    <row r="8" spans="1:8" ht="30" customHeight="1">
      <c r="A8" s="4"/>
      <c r="B8" s="5"/>
      <c r="C8" s="6"/>
      <c r="D8" s="6"/>
      <c r="E8" s="6"/>
      <c r="F8" s="6"/>
      <c r="G8" s="6"/>
    </row>
    <row r="9" spans="1:8" ht="30" customHeight="1"/>
    <row r="10" spans="1:8" ht="30" customHeight="1"/>
    <row r="11" spans="1:8" ht="30" customHeight="1"/>
    <row r="12" spans="1:8" ht="30" customHeight="1"/>
    <row r="13" spans="1:8" ht="30" customHeight="1"/>
    <row r="14" spans="1:8" ht="30" customHeight="1"/>
    <row r="15" spans="1:8" ht="30" customHeight="1"/>
    <row r="16" spans="1:8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1"/>
  <sheetViews>
    <sheetView showZeros="0" view="pageBreakPreview" workbookViewId="0">
      <selection activeCell="B6" sqref="B6:G7"/>
    </sheetView>
  </sheetViews>
  <sheetFormatPr defaultColWidth="9" defaultRowHeight="13.5"/>
  <cols>
    <col min="1" max="1" width="28.375" style="1" customWidth="1"/>
    <col min="2" max="7" width="14.875" customWidth="1"/>
  </cols>
  <sheetData>
    <row r="1" spans="1:7" ht="30" customHeight="1">
      <c r="G1" s="15" t="s">
        <v>159</v>
      </c>
    </row>
    <row r="2" spans="1:7" ht="45.75" customHeight="1">
      <c r="A2" s="48" t="s">
        <v>160</v>
      </c>
      <c r="B2" s="47"/>
      <c r="C2" s="47"/>
      <c r="D2" s="47"/>
      <c r="E2" s="47"/>
      <c r="F2" s="47"/>
      <c r="G2" s="47"/>
    </row>
    <row r="3" spans="1:7" ht="20.25" customHeight="1">
      <c r="A3" s="51" t="str">
        <f>预算01表!A4</f>
        <v>部门名称：天津经济技术开发区南港工业区规划建设局</v>
      </c>
      <c r="B3" s="50"/>
      <c r="C3" s="50"/>
      <c r="D3" s="50"/>
      <c r="E3" s="50"/>
      <c r="F3" s="50"/>
      <c r="G3" s="15" t="s">
        <v>3</v>
      </c>
    </row>
    <row r="4" spans="1:7" ht="30" customHeight="1">
      <c r="A4" s="41" t="s">
        <v>58</v>
      </c>
      <c r="B4" s="42" t="s">
        <v>161</v>
      </c>
      <c r="C4" s="42" t="s">
        <v>162</v>
      </c>
      <c r="D4" s="42" t="s">
        <v>163</v>
      </c>
      <c r="E4" s="42"/>
      <c r="F4" s="42"/>
      <c r="G4" s="42" t="s">
        <v>151</v>
      </c>
    </row>
    <row r="5" spans="1:7" ht="30" customHeight="1">
      <c r="A5" s="41"/>
      <c r="B5" s="42"/>
      <c r="C5" s="42"/>
      <c r="D5" s="2" t="s">
        <v>78</v>
      </c>
      <c r="E5" s="2" t="s">
        <v>164</v>
      </c>
      <c r="F5" s="3" t="s">
        <v>165</v>
      </c>
      <c r="G5" s="42"/>
    </row>
    <row r="6" spans="1:7" ht="30" customHeight="1">
      <c r="A6" s="5" t="s">
        <v>65</v>
      </c>
      <c r="B6" s="31">
        <f t="shared" ref="B6:G6" si="0">B7</f>
        <v>0.5</v>
      </c>
      <c r="C6" s="31">
        <f t="shared" si="0"/>
        <v>0</v>
      </c>
      <c r="D6" s="31">
        <f t="shared" si="0"/>
        <v>0</v>
      </c>
      <c r="E6" s="31">
        <f t="shared" si="0"/>
        <v>0</v>
      </c>
      <c r="F6" s="31">
        <f t="shared" si="0"/>
        <v>0</v>
      </c>
      <c r="G6" s="31">
        <f t="shared" si="0"/>
        <v>0.5</v>
      </c>
    </row>
    <row r="7" spans="1:7" ht="45" customHeight="1">
      <c r="A7" s="5" t="str">
        <f>MID(A3,6,100)</f>
        <v>天津经济技术开发区南港工业区规划建设局</v>
      </c>
      <c r="B7" s="31">
        <f>SUM(C7,D7,G7)</f>
        <v>0.5</v>
      </c>
      <c r="C7" s="31"/>
      <c r="D7" s="31">
        <f>E7+F7</f>
        <v>0</v>
      </c>
      <c r="E7" s="31"/>
      <c r="F7" s="31"/>
      <c r="G7" s="31">
        <v>0.5</v>
      </c>
    </row>
    <row r="8" spans="1:7" ht="30" customHeight="1">
      <c r="A8" s="5"/>
      <c r="B8" s="18"/>
      <c r="C8" s="4"/>
      <c r="D8" s="4"/>
      <c r="E8" s="4"/>
      <c r="F8" s="4"/>
      <c r="G8" s="4"/>
    </row>
    <row r="9" spans="1:7" ht="30" customHeight="1">
      <c r="A9" s="5"/>
      <c r="B9" s="4"/>
      <c r="C9" s="4"/>
      <c r="D9" s="4"/>
      <c r="E9" s="4"/>
      <c r="F9" s="4"/>
      <c r="G9" s="4"/>
    </row>
    <row r="10" spans="1:7" ht="30" customHeight="1">
      <c r="A10" s="5"/>
      <c r="B10" s="4"/>
      <c r="C10" s="4"/>
      <c r="D10" s="4"/>
      <c r="E10" s="4"/>
      <c r="F10" s="4"/>
      <c r="G10" s="4"/>
    </row>
    <row r="11" spans="1:7" ht="30" customHeight="1"/>
    <row r="12" spans="1:7" ht="30" customHeight="1"/>
    <row r="13" spans="1:7" ht="30" customHeight="1"/>
    <row r="14" spans="1:7" ht="30" customHeight="1"/>
    <row r="15" spans="1:7" ht="30" customHeight="1"/>
    <row r="16" spans="1:7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7">
    <mergeCell ref="A2:G2"/>
    <mergeCell ref="A3:F3"/>
    <mergeCell ref="D4:F4"/>
    <mergeCell ref="A4:A5"/>
    <mergeCell ref="B4:B5"/>
    <mergeCell ref="C4:C5"/>
    <mergeCell ref="G4:G5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9"/>
  <sheetViews>
    <sheetView showZeros="0" view="pageBreakPreview" workbookViewId="0">
      <selection activeCell="D5" sqref="D5:D11"/>
    </sheetView>
  </sheetViews>
  <sheetFormatPr defaultColWidth="9" defaultRowHeight="13.5"/>
  <cols>
    <col min="1" max="1" width="24.375" style="1" customWidth="1"/>
    <col min="2" max="2" width="10.375" customWidth="1"/>
    <col min="3" max="3" width="38.375" style="1" customWidth="1"/>
    <col min="4" max="4" width="25.375" customWidth="1"/>
  </cols>
  <sheetData>
    <row r="1" spans="1:8" ht="30" customHeight="1">
      <c r="D1" s="15" t="s">
        <v>166</v>
      </c>
      <c r="G1" s="15"/>
      <c r="H1" s="15"/>
    </row>
    <row r="2" spans="1:8" ht="45.75" customHeight="1">
      <c r="A2" s="48" t="s">
        <v>167</v>
      </c>
      <c r="B2" s="47"/>
      <c r="C2" s="48"/>
      <c r="D2" s="47"/>
      <c r="E2" s="16"/>
      <c r="F2" s="16"/>
      <c r="G2" s="16"/>
      <c r="H2" s="16"/>
    </row>
    <row r="3" spans="1:8" ht="20.100000000000001" customHeight="1">
      <c r="A3" s="52" t="str">
        <f>预算01表!A4</f>
        <v>部门名称：天津经济技术开发区南港工业区规划建设局</v>
      </c>
      <c r="B3" s="53"/>
      <c r="C3" s="52"/>
      <c r="D3" s="15" t="s">
        <v>3</v>
      </c>
      <c r="G3" s="15"/>
      <c r="H3" s="15"/>
    </row>
    <row r="4" spans="1:8" ht="30" customHeight="1">
      <c r="A4" s="3" t="s">
        <v>168</v>
      </c>
      <c r="B4" s="2" t="s">
        <v>169</v>
      </c>
      <c r="C4" s="3" t="s">
        <v>170</v>
      </c>
      <c r="D4" s="2" t="s">
        <v>62</v>
      </c>
    </row>
    <row r="5" spans="1:8" ht="30" customHeight="1">
      <c r="A5" s="5"/>
      <c r="B5" s="4"/>
      <c r="C5" s="5" t="s">
        <v>65</v>
      </c>
      <c r="D5" s="31">
        <f>SUM(D7:D99)</f>
        <v>644.41999999999996</v>
      </c>
    </row>
    <row r="6" spans="1:8" ht="45" customHeight="1">
      <c r="A6" s="5"/>
      <c r="B6" s="4"/>
      <c r="C6" s="5" t="str">
        <f>MID(A3,6,100)</f>
        <v>天津经济技术开发区南港工业区规划建设局</v>
      </c>
      <c r="D6" s="31">
        <f>SUM(D7:D99)</f>
        <v>644.41999999999996</v>
      </c>
    </row>
    <row r="7" spans="1:8" ht="30" customHeight="1">
      <c r="A7" s="11" t="s">
        <v>171</v>
      </c>
      <c r="B7" s="10" t="s">
        <v>85</v>
      </c>
      <c r="C7" s="11" t="s">
        <v>172</v>
      </c>
      <c r="D7" s="31">
        <v>70</v>
      </c>
    </row>
    <row r="8" spans="1:8" ht="30" customHeight="1">
      <c r="A8" s="11" t="s">
        <v>171</v>
      </c>
      <c r="B8" s="10" t="s">
        <v>85</v>
      </c>
      <c r="C8" s="11" t="s">
        <v>173</v>
      </c>
      <c r="D8" s="31">
        <v>150</v>
      </c>
    </row>
    <row r="9" spans="1:8" ht="30" customHeight="1">
      <c r="A9" s="11" t="s">
        <v>171</v>
      </c>
      <c r="B9" s="10" t="s">
        <v>85</v>
      </c>
      <c r="C9" s="11" t="s">
        <v>174</v>
      </c>
      <c r="D9" s="31">
        <v>246</v>
      </c>
    </row>
    <row r="10" spans="1:8" ht="30" customHeight="1">
      <c r="A10" s="11" t="s">
        <v>171</v>
      </c>
      <c r="B10" s="10" t="s">
        <v>85</v>
      </c>
      <c r="C10" s="11" t="s">
        <v>175</v>
      </c>
      <c r="D10" s="31">
        <v>0.42</v>
      </c>
    </row>
    <row r="11" spans="1:8" ht="30" customHeight="1">
      <c r="A11" s="11" t="s">
        <v>171</v>
      </c>
      <c r="B11" s="10" t="s">
        <v>85</v>
      </c>
      <c r="C11" s="11" t="s">
        <v>176</v>
      </c>
      <c r="D11" s="31">
        <v>178</v>
      </c>
    </row>
    <row r="12" spans="1:8" ht="30" customHeight="1"/>
    <row r="13" spans="1:8" ht="30" customHeight="1"/>
    <row r="14" spans="1:8" ht="30" customHeight="1"/>
    <row r="15" spans="1:8" ht="30" customHeight="1"/>
    <row r="16" spans="1:8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</sheetData>
  <mergeCells count="2">
    <mergeCell ref="A2:D2"/>
    <mergeCell ref="A3:C3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9</vt:i4>
      </vt:variant>
    </vt:vector>
  </HeadingPairs>
  <TitlesOfParts>
    <vt:vector size="20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  <vt:lpstr>预算11表</vt:lpstr>
      <vt:lpstr>预算01表!Print_Area</vt:lpstr>
      <vt:lpstr>预算02表!Print_Area</vt:lpstr>
      <vt:lpstr>预算04表!Print_Area</vt:lpstr>
      <vt:lpstr>预算03表!Print_Titles</vt:lpstr>
      <vt:lpstr>预算05表!Print_Titles</vt:lpstr>
      <vt:lpstr>预算06表!Print_Titles</vt:lpstr>
      <vt:lpstr>预算07表!Print_Titles</vt:lpstr>
      <vt:lpstr>预算09表!Print_Titles</vt:lpstr>
      <vt:lpstr>预算10表!Print_Titles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2022-03-30T08:40:00Z</dcterms:created>
  <dcterms:modified xsi:type="dcterms:W3CDTF">2022-06-14T07:21:05Z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2052-11.1.0.11744</vt:lpwstr>
  </property>
</Properties>
</file>