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<sst xmlns="http://schemas.openxmlformats.org/spreadsheetml/2006/main" count="410" uniqueCount="219">
  <si>
    <t>预算01表</t>
  </si>
  <si>
    <t>2023  年  收  支  预  算  总  表</t>
  </si>
  <si>
    <t>部门名称：天津经济技术开发区规划和自然资源局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</si>
  <si>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</si>
  <si>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</si>
  <si>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</si>
  <si>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</si>
  <si>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</si>
  <si>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</si>
  <si>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</si>
  <si>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</si>
  <si>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</si>
  <si>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</si>
  <si>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</si>
  <si>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</si>
  <si>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</si>
  <si>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</si>
  <si>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</si>
  <si>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</si>
  <si>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</si>
  <si>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</si>
  <si>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</si>
  <si>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</si>
  <si>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</si>
  <si>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</si>
  <si>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</si>
  <si>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</si>
  <si>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</si>
  <si>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</si>
  <si>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</si>
  <si>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</si>
  <si>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</si>
  <si>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</si>
  <si>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</si>
  <si>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</si>
  <si>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</si>
  <si>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</si>
  <si>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</si>
  <si>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</si>
  <si>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</si>
  <si>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</si>
  <si>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</si>
  <si>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</si>
  <si>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</si>
  <si>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</si>
  <si>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</si>
  <si>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</si>
  <si>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</si>
  <si>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</si>
  <si>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</si>
  <si>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</si>
  <si>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</si>
  <si>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</si>
  <si>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</si>
  <si>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</si>
  <si>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</si>
  <si>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</si>
  <si>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</si>
  <si>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</si>
  <si>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</si>
  <si>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</si>
  <si>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</si>
  <si>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</si>
  <si>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</si>
  <si>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</si>
  <si>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</si>
  <si>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</si>
  <si>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</si>
  <si>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</si>
  <si>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</si>
  <si>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</si>
  <si>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</si>
  <si>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</si>
  <si>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</si>
  <si>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</si>
  <si>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</si>
  <si>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</si>
  <si>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</si>
  <si>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</si>
  <si>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</si>
  <si>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</si>
  <si>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</si>
  <si>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</si>
  <si>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</si>
  <si>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</si>
  <si>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</si>
  <si>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</si>
  <si>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</si>
  <si>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</si>
  <si>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</si>
  <si>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</si>
  <si>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</si>
  <si>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</si>
  <si>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城乡社区规划与管理</t>
  </si>
  <si>
    <t>其他城乡社区公共设施支出</t>
  </si>
  <si>
    <t>征地和拆迁补偿支出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</si>
  <si>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</si>
  <si>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</si>
  <si>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</si>
  <si>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</si>
  <si>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</si>
  <si>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</si>
  <si>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</si>
  <si>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</si>
  <si>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</si>
  <si>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</si>
  <si>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</si>
  <si>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</si>
  <si>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</si>
  <si>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</si>
  <si>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</si>
  <si>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</si>
  <si>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</si>
  <si>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</si>
  <si>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</si>
  <si>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</si>
  <si>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</si>
  <si>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</si>
  <si>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</si>
  <si>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</si>
  <si>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天津经济技术开发区规划和自然资源局</t>
  </si>
  <si>
    <t>城乡社区支出</t>
  </si>
  <si>
    <t>城乡社区管理事务</t>
  </si>
  <si>
    <t>城乡社区公共设施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</si>
  <si>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</si>
  <si>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</si>
  <si>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</si>
  <si>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</si>
  <si>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</si>
  <si>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</si>
  <si>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</si>
  <si>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</si>
  <si>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</si>
  <si>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</si>
  <si>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</si>
  <si>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</si>
  <si>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</si>
  <si>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</si>
  <si>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</si>
  <si>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</si>
  <si>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</si>
  <si>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</si>
  <si>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</si>
  <si>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</si>
  <si>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</si>
  <si>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</si>
  <si>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</si>
  <si>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</si>
  <si>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</si>
  <si>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</si>
  <si>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</si>
  <si>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</si>
  <si>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</si>
  <si>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</si>
  <si>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</si>
  <si>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专用材料费</t>
  </si>
  <si>
    <t>专用材料购置费</t>
  </si>
  <si>
    <t>劳务费</t>
  </si>
  <si>
    <t>委托业务费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</si>
  <si>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</si>
  <si>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</si>
  <si>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</si>
  <si>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</si>
  <si>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</si>
  <si>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国有土地使用权出让收入安排的支出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</si>
  <si>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</si>
  <si>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</si>
  <si>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</si>
  <si>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</si>
  <si>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</si>
  <si>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</si>
  <si>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</si>
  <si>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</si>
  <si>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</si>
  <si>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</si>
  <si>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</si>
  <si>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</si>
  <si>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</si>
  <si>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2120102-一般行政管理事务</t>
  </si>
  <si>
    <t>综合工作专项</t>
  </si>
  <si>
    <t>2120201-城乡社区规划与管理</t>
  </si>
  <si>
    <t>滨海新区城市会客厅和现代产业展示交流中心场地租赁项目</t>
  </si>
  <si>
    <t>预算10表</t>
  </si>
  <si>
    <t>2023 年 项 目 支 出 预 算 表</t>
  </si>
  <si>
    <t>项  目  名  称</t>
  </si>
  <si>
    <t>纳入预算管理的行政事业性收费拨款</t>
  </si>
  <si>
    <t>2120102-358</t>
  </si>
  <si>
    <t>土地领域整改专项</t>
  </si>
  <si>
    <t>政务事务保障专项</t>
  </si>
  <si>
    <t>2120201-358</t>
  </si>
  <si>
    <t>2120399-358</t>
  </si>
  <si>
    <t>城市会客厅项目</t>
  </si>
  <si>
    <t>城市客厅项目</t>
  </si>
  <si>
    <t>东区管线物探工程</t>
  </si>
  <si>
    <t>经开区五大街12号厂房维修</t>
  </si>
  <si>
    <t>轻轨9号线经开区段沿线桥下垃圾及渣土清理工程</t>
  </si>
  <si>
    <t>土地资源利用清查整治项目（蓝鲸岛北侧厂房及附属设施应急拆除工程）</t>
  </si>
  <si>
    <t>万通新城国际小区8.12抢险维修工程</t>
  </si>
  <si>
    <t>西区洁美选址地块填土项目</t>
  </si>
  <si>
    <t>西区原茂联公司地上建筑物拆除项目（工程、监理、造价）</t>
  </si>
  <si>
    <t>原天大天财地上建筑物拆除工程</t>
  </si>
  <si>
    <t>21208</t>
  </si>
  <si>
    <t>2120801-358</t>
  </si>
  <si>
    <t>2022年南港空地看管项目</t>
  </si>
  <si>
    <t>2022年南港区域安全环保相关费用</t>
  </si>
  <si>
    <t>经开东区临时绿化养管项目</t>
  </si>
  <si>
    <t>经开区东区、中心商务片等区域土地收储项目工程费</t>
  </si>
  <si>
    <t>经开区东区、中心商务片区等区域土地供前费用</t>
  </si>
  <si>
    <t>经开区东区、中心商务片区等区域土地收储项目</t>
  </si>
  <si>
    <t>经开区东区、中心商务片区等区域土地收储项目管理费</t>
  </si>
  <si>
    <t>经开区国有闲置空地管理项目</t>
  </si>
  <si>
    <t>经开区全域土地收储补偿及相关费用</t>
  </si>
  <si>
    <t>经开区土地有偿收回</t>
  </si>
  <si>
    <t>经开区总区域土地出让供前项目</t>
  </si>
  <si>
    <t>南港区域收储相关项目</t>
  </si>
  <si>
    <t>南港区域土地出让供前相关费用</t>
  </si>
  <si>
    <t>南港土地收储运营管理费</t>
  </si>
  <si>
    <t>西区土地征转相关费用</t>
  </si>
  <si>
    <t>中心商务片区征收拆迁项目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</si>
</sst>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0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</v>
      </c>
      <c r="B3" s="27"/>
      <c r="C3" s="27"/>
      <c r="D3" s="27"/>
      <c r="E3" s="27"/>
      <c r="F3" s="27"/>
    </row>
    <row r="4" ht="20.25" customHeight="1" spans="1:6">
      <c r="A4" s="28" t="s">
        <v>2</v>
      </c>
      <c r="B4" s="28"/>
      <c r="C4" s="28"/>
      <c r="D4" s="28"/>
      <c r="E4" s="29" t="s">
        <v>3</v>
      </c>
      <c r="F4" s="29"/>
    </row>
    <row r="5" ht="30" customHeight="1" spans="1:6">
      <c r="A5" s="30" t="s">
        <v>4</v>
      </c>
      <c r="B5" s="30"/>
      <c r="C5" s="30" t="s">
        <v>5</v>
      </c>
      <c r="D5" s="30"/>
      <c r="E5" s="30"/>
      <c r="F5" s="30"/>
    </row>
    <row r="6" ht="30" customHeight="1" spans="1:6">
      <c r="A6" s="30" t="s">
        <v>6</v>
      </c>
      <c r="B6" s="30" t="s">
        <v>7</v>
      </c>
      <c r="C6" s="30" t="s">
        <v>8</v>
      </c>
      <c r="D6" s="30" t="s">
        <v>7</v>
      </c>
      <c r="E6" s="30" t="s">
        <v>9</v>
      </c>
      <c r="F6" s="30" t="s">
        <v>7</v>
      </c>
    </row>
    <row r="7" ht="30" customHeight="1" spans="1:6">
      <c r="A7" s="31" t="s">
        <v>10</v>
      </c>
      <c r="B7" s="32">
        <v>13337.43</v>
      </c>
      <c r="C7" s="31" t="s">
        <v>11</v>
      </c>
      <c r="D7" s="32"/>
      <c r="E7" s="31" t="s">
        <v>12</v>
      </c>
      <c r="F7" s="32">
        <f>SUM(F8:F10)</f>
        <v>2193.43</v>
      </c>
    </row>
    <row r="8" ht="30" customHeight="1" spans="1:6">
      <c r="A8" s="31" t="s">
        <v>13</v>
      </c>
      <c r="B8" s="32">
        <v>72142.155</v>
      </c>
      <c r="C8" s="31" t="s">
        <v>14</v>
      </c>
      <c r="D8" s="32"/>
      <c r="E8" s="31" t="s">
        <v>15</v>
      </c>
      <c r="F8" s="32">
        <v>2131.33</v>
      </c>
    </row>
    <row r="9" ht="30" customHeight="1" spans="1:6">
      <c r="A9" s="31" t="s">
        <v>16</v>
      </c>
      <c r="B9" s="32"/>
      <c r="C9" s="31" t="s">
        <v>17</v>
      </c>
      <c r="D9" s="32"/>
      <c r="E9" s="31" t="s">
        <v>18</v>
      </c>
      <c r="F9" s="32">
        <v>62.1</v>
      </c>
    </row>
    <row r="10" ht="30" customHeight="1" spans="1:6">
      <c r="A10" s="31" t="s">
        <v>19</v>
      </c>
      <c r="B10" s="32"/>
      <c r="C10" s="31" t="s">
        <v>20</v>
      </c>
      <c r="D10" s="32"/>
      <c r="E10" s="31" t="s">
        <v>21</v>
      </c>
      <c r="F10" s="32"/>
    </row>
    <row r="11" ht="30" customHeight="1" spans="1:6">
      <c r="A11" s="31" t="s">
        <v>22</v>
      </c>
      <c r="B11" s="32"/>
      <c r="C11" s="31" t="s">
        <v>23</v>
      </c>
      <c r="D11" s="32"/>
      <c r="E11" s="31" t="s">
        <v>24</v>
      </c>
      <c r="F11" s="32">
        <v>83286.155</v>
      </c>
    </row>
    <row r="12" ht="30" customHeight="1" spans="1:6">
      <c r="A12" s="31" t="s">
        <v>25</v>
      </c>
      <c r="B12" s="32"/>
      <c r="C12" s="31" t="s">
        <v>26</v>
      </c>
      <c r="D12" s="32"/>
      <c r="E12" s="31" t="s">
        <v>27</v>
      </c>
      <c r="F12" s="32"/>
    </row>
    <row r="13" ht="30" customHeight="1" spans="1:6">
      <c r="A13" s="31" t="s">
        <v>28</v>
      </c>
      <c r="B13" s="32"/>
      <c r="C13" s="31" t="s">
        <v>29</v>
      </c>
      <c r="D13" s="32"/>
      <c r="E13" s="31" t="s">
        <v>30</v>
      </c>
      <c r="F13" s="32"/>
    </row>
    <row r="14" ht="30" customHeight="1" spans="1:6">
      <c r="A14" s="31" t="s">
        <v>31</v>
      </c>
      <c r="B14" s="32"/>
      <c r="C14" s="31" t="s">
        <v>32</v>
      </c>
      <c r="D14" s="32"/>
      <c r="E14" s="31" t="s">
        <v>33</v>
      </c>
      <c r="F14" s="32"/>
    </row>
    <row r="15" ht="30" customHeight="1" spans="1:6">
      <c r="A15" s="31" t="s">
        <v>34</v>
      </c>
      <c r="B15" s="32"/>
      <c r="C15" s="31" t="s">
        <v>35</v>
      </c>
      <c r="D15" s="32"/>
      <c r="E15" s="31" t="s">
        <v>36</v>
      </c>
      <c r="F15" s="32"/>
    </row>
    <row r="16" ht="30" customHeight="1" spans="1:6">
      <c r="A16" s="33"/>
      <c r="B16" s="40"/>
      <c r="C16" s="31" t="s">
        <v>37</v>
      </c>
      <c r="D16" s="32">
        <v>85479.585</v>
      </c>
      <c r="E16" s="31" t="s">
        <v>38</v>
      </c>
      <c r="F16" s="32"/>
    </row>
    <row r="17" ht="30" customHeight="1" spans="1:6">
      <c r="A17" s="33"/>
      <c r="B17" s="40"/>
      <c r="C17" s="31" t="s">
        <v>39</v>
      </c>
      <c r="D17" s="32"/>
      <c r="E17" s="33"/>
      <c r="F17" s="32"/>
    </row>
    <row r="18" ht="30" customHeight="1" spans="1:6">
      <c r="A18" s="33"/>
      <c r="B18" s="40"/>
      <c r="C18" s="31" t="s">
        <v>40</v>
      </c>
      <c r="D18" s="32"/>
      <c r="E18" s="33"/>
      <c r="F18" s="32"/>
    </row>
    <row r="19" ht="30" customHeight="1" spans="1:6">
      <c r="A19" s="33"/>
      <c r="B19" s="40"/>
      <c r="C19" s="31" t="s">
        <v>41</v>
      </c>
      <c r="D19" s="32"/>
      <c r="E19" s="33"/>
      <c r="F19" s="32"/>
    </row>
    <row r="20" ht="30" customHeight="1" spans="1:6">
      <c r="A20" s="33"/>
      <c r="B20" s="40"/>
      <c r="C20" s="31" t="s">
        <v>42</v>
      </c>
      <c r="D20" s="32"/>
      <c r="E20" s="33"/>
      <c r="F20" s="32"/>
    </row>
    <row r="21" ht="30" customHeight="1" spans="1:6">
      <c r="A21" s="33"/>
      <c r="B21" s="40"/>
      <c r="C21" s="31" t="s">
        <v>43</v>
      </c>
      <c r="D21" s="32"/>
      <c r="E21" s="33"/>
      <c r="F21" s="32"/>
    </row>
    <row r="22" ht="30" customHeight="1" spans="1:6">
      <c r="A22" s="33"/>
      <c r="B22" s="40"/>
      <c r="C22" s="31" t="s">
        <v>44</v>
      </c>
      <c r="D22" s="32"/>
      <c r="E22" s="33"/>
      <c r="F22" s="32"/>
    </row>
    <row r="23" ht="30" customHeight="1" spans="1:6">
      <c r="A23" s="33"/>
      <c r="B23" s="40"/>
      <c r="C23" s="31" t="s">
        <v>45</v>
      </c>
      <c r="D23" s="32"/>
      <c r="E23" s="33"/>
      <c r="F23" s="32"/>
    </row>
    <row r="24" ht="30" customHeight="1" spans="1:6">
      <c r="A24" s="33"/>
      <c r="B24" s="40"/>
      <c r="C24" s="31" t="s">
        <v>46</v>
      </c>
      <c r="D24" s="32"/>
      <c r="E24" s="33"/>
      <c r="F24" s="32"/>
    </row>
    <row r="25" ht="30" customHeight="1" spans="1:6">
      <c r="A25" s="33"/>
      <c r="B25" s="40"/>
      <c r="C25" s="31" t="s">
        <v>47</v>
      </c>
      <c r="D25" s="32"/>
      <c r="E25" s="33"/>
      <c r="F25" s="32"/>
    </row>
    <row r="26" ht="30" customHeight="1" spans="1:6">
      <c r="A26" s="33"/>
      <c r="B26" s="40"/>
      <c r="C26" s="31" t="s">
        <v>48</v>
      </c>
      <c r="D26" s="32"/>
      <c r="E26" s="33"/>
      <c r="F26" s="32"/>
    </row>
    <row r="27" ht="30" customHeight="1" spans="1:6">
      <c r="A27" s="33"/>
      <c r="B27" s="40"/>
      <c r="C27" s="31" t="s">
        <v>49</v>
      </c>
      <c r="D27" s="32"/>
      <c r="E27" s="33"/>
      <c r="F27" s="32"/>
    </row>
    <row r="28" ht="30" customHeight="1" spans="1:6">
      <c r="A28" s="31" t="s">
        <v>50</v>
      </c>
      <c r="B28" s="32">
        <f>SUM(B7:B15)</f>
        <v>85479.585</v>
      </c>
      <c r="C28" s="30" t="s">
        <v>51</v>
      </c>
      <c r="D28" s="30"/>
      <c r="E28" s="30"/>
      <c r="F28" s="32">
        <f>SUM(D7:D27)</f>
        <v>85479.585</v>
      </c>
    </row>
    <row r="29" ht="30" customHeight="1" spans="1:6">
      <c r="A29" s="31" t="s">
        <v>52</v>
      </c>
      <c r="B29" s="32"/>
      <c r="C29" s="30" t="s">
        <v>53</v>
      </c>
      <c r="D29" s="30"/>
      <c r="E29" s="30"/>
      <c r="F29" s="32"/>
    </row>
    <row r="30" ht="30" customHeight="1" spans="1:6">
      <c r="A30" s="31" t="s">
        <v>54</v>
      </c>
      <c r="B30" s="32">
        <f>B28+B29</f>
        <v>85479.585</v>
      </c>
      <c r="C30" s="30" t="s">
        <v>55</v>
      </c>
      <c r="D30" s="30"/>
      <c r="E30" s="30"/>
      <c r="F30" s="32">
        <f>F28+F29</f>
        <v>85479.585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8"/>
      <c r="W1" s="19" t="s">
        <v>56</v>
      </c>
    </row>
    <row r="2" ht="15.75" customHeight="1" spans="1:6">
      <c r="A2" s="34"/>
      <c r="B2" s="27"/>
      <c r="C2" s="27"/>
      <c r="D2" s="27"/>
      <c r="E2" s="27"/>
      <c r="F2" s="27"/>
    </row>
    <row r="3" ht="30" customHeight="1" spans="1:23">
      <c r="A3" s="34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.25" customHeight="1" spans="1:23">
      <c r="A4" s="35" t="str">
        <f>预算01表!A4</f>
        <v>部门名称：天津经济技术开发区规划和自然资源局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9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8">
        <f t="shared" ref="B8:W8" si="0">B9</f>
        <v>85479.585</v>
      </c>
      <c r="C8" s="38">
        <f t="shared" si="0"/>
        <v>85479.585</v>
      </c>
      <c r="D8" s="38">
        <f t="shared" si="0"/>
        <v>13337.43</v>
      </c>
      <c r="E8" s="38">
        <f t="shared" si="0"/>
        <v>72142.155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0</v>
      </c>
    </row>
    <row r="9" ht="30" customHeight="1" spans="1:23">
      <c r="A9" s="39" t="str">
        <f>MID(A4,6,100)</f>
        <v>天津经济技术开发区规划和自然资源局</v>
      </c>
      <c r="B9" s="38">
        <f>SUM(P9,H9,C9,G9)</f>
        <v>85479.585</v>
      </c>
      <c r="C9" s="38">
        <f>SUM(D9:F9)</f>
        <v>85479.585</v>
      </c>
      <c r="D9" s="38">
        <v>13337.43</v>
      </c>
      <c r="E9" s="38">
        <v>72142.155</v>
      </c>
      <c r="F9" s="38"/>
      <c r="G9" s="38"/>
      <c r="H9" s="38">
        <f>SUM(I9:O9)</f>
        <v>0</v>
      </c>
      <c r="I9" s="38"/>
      <c r="J9" s="38"/>
      <c r="K9" s="38"/>
      <c r="L9" s="38"/>
      <c r="M9" s="38"/>
      <c r="N9" s="38"/>
      <c r="O9" s="38"/>
      <c r="P9" s="38">
        <f>SUM(U9,Q9)</f>
        <v>0</v>
      </c>
      <c r="Q9" s="38">
        <f>SUM(R9:T9)</f>
        <v>0</v>
      </c>
      <c r="R9" s="38"/>
      <c r="S9" s="38"/>
      <c r="T9" s="38"/>
      <c r="U9" s="38">
        <f>SUM(V9:W9)</f>
        <v>0</v>
      </c>
      <c r="V9" s="38"/>
      <c r="W9" s="38"/>
    </row>
    <row r="10" ht="30" customHeight="1" spans="1:23">
      <c r="A10" s="3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8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部门名称：天津经济技术开发区规划和自然资源局</v>
      </c>
      <c r="J3" s="19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3">
        <f t="shared" ref="C5:J5" si="0">SUM(C7:C99)</f>
        <v>85479.585</v>
      </c>
      <c r="D5" s="23">
        <f t="shared" si="0"/>
        <v>2193.43</v>
      </c>
      <c r="E5" s="23">
        <f t="shared" si="0"/>
        <v>83286.155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</row>
    <row r="6" ht="45" customHeight="1" spans="1:10">
      <c r="A6" s="8"/>
      <c r="B6" s="9" t="str">
        <f>MID(A3,6,100)</f>
        <v>天津经济技术开发区规划和自然资源局</v>
      </c>
      <c r="C6" s="23">
        <f t="shared" ref="C6:J6" si="1">SUM(C7:C99)</f>
        <v>85479.585</v>
      </c>
      <c r="D6" s="23">
        <f t="shared" si="1"/>
        <v>2193.43</v>
      </c>
      <c r="E6" s="23">
        <f t="shared" si="1"/>
        <v>83286.155</v>
      </c>
      <c r="F6" s="23">
        <f t="shared" si="1"/>
        <v>0</v>
      </c>
      <c r="G6" s="23">
        <f t="shared" si="1"/>
        <v>0</v>
      </c>
      <c r="H6" s="23">
        <f t="shared" si="1"/>
        <v>0</v>
      </c>
      <c r="I6" s="23">
        <f t="shared" si="1"/>
        <v>0</v>
      </c>
      <c r="J6" s="23">
        <f t="shared" si="1"/>
        <v>0</v>
      </c>
    </row>
    <row r="7" ht="30" customHeight="1" spans="1:10">
      <c r="A7" s="14">
        <v>2120101</v>
      </c>
      <c r="B7" s="15" t="s">
        <v>91</v>
      </c>
      <c r="C7" s="16">
        <f>D7+E7</f>
        <v>2193.43</v>
      </c>
      <c r="D7" s="16">
        <v>2193.43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2120102</v>
      </c>
      <c r="B8" s="15" t="s">
        <v>92</v>
      </c>
      <c r="C8" s="16">
        <f>D8+E8</f>
        <v>966</v>
      </c>
      <c r="D8" s="16">
        <v>0</v>
      </c>
      <c r="E8" s="16">
        <v>966</v>
      </c>
      <c r="F8" s="16"/>
      <c r="G8" s="16"/>
      <c r="H8" s="16"/>
      <c r="I8" s="16"/>
      <c r="J8" s="16"/>
    </row>
    <row r="9" ht="30" customHeight="1" spans="1:10">
      <c r="A9" s="14">
        <v>2120201</v>
      </c>
      <c r="B9" s="15" t="s">
        <v>93</v>
      </c>
      <c r="C9" s="16">
        <f>D9+E9</f>
        <v>8178</v>
      </c>
      <c r="D9" s="16">
        <v>0</v>
      </c>
      <c r="E9" s="16">
        <v>8178</v>
      </c>
      <c r="F9" s="16"/>
      <c r="G9" s="16"/>
      <c r="H9" s="16"/>
      <c r="I9" s="16"/>
      <c r="J9" s="16"/>
    </row>
    <row r="10" ht="30" customHeight="1" spans="1:10">
      <c r="A10" s="14">
        <v>2120399</v>
      </c>
      <c r="B10" s="15" t="s">
        <v>94</v>
      </c>
      <c r="C10" s="16">
        <f>D10+E10</f>
        <v>2000</v>
      </c>
      <c r="D10" s="16">
        <v>0</v>
      </c>
      <c r="E10" s="16">
        <v>2000</v>
      </c>
      <c r="F10" s="16"/>
      <c r="G10" s="16"/>
      <c r="H10" s="16"/>
      <c r="I10" s="16"/>
      <c r="J10" s="16"/>
    </row>
    <row r="11" ht="30" customHeight="1" spans="1:10">
      <c r="A11" s="14">
        <v>2120801</v>
      </c>
      <c r="B11" s="15" t="s">
        <v>95</v>
      </c>
      <c r="C11" s="16">
        <f>D11+E11</f>
        <v>72142.155</v>
      </c>
      <c r="D11" s="16">
        <v>0</v>
      </c>
      <c r="E11" s="16">
        <v>72142.155</v>
      </c>
      <c r="F11" s="16"/>
      <c r="G11" s="16"/>
      <c r="H11" s="16"/>
      <c r="I11" s="16"/>
      <c r="J11" s="16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96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97</v>
      </c>
      <c r="B3" s="27"/>
      <c r="C3" s="27"/>
      <c r="D3" s="27"/>
      <c r="E3" s="27"/>
      <c r="F3" s="27"/>
    </row>
    <row r="4" ht="20.25" customHeight="1" spans="1:6">
      <c r="A4" s="28" t="str">
        <f>预算01表!A4</f>
        <v>部门名称：天津经济技术开发区规划和自然资源局</v>
      </c>
      <c r="B4" s="28"/>
      <c r="C4" s="28"/>
      <c r="D4" s="28"/>
      <c r="E4" s="29" t="s">
        <v>3</v>
      </c>
      <c r="F4" s="29"/>
    </row>
    <row r="5" ht="24.95" customHeight="1" spans="1:6">
      <c r="A5" s="30" t="s">
        <v>98</v>
      </c>
      <c r="B5" s="30"/>
      <c r="C5" s="30" t="s">
        <v>99</v>
      </c>
      <c r="D5" s="30"/>
      <c r="E5" s="30"/>
      <c r="F5" s="30"/>
    </row>
    <row r="6" ht="24.95" customHeight="1" spans="1:6">
      <c r="A6" s="30" t="s">
        <v>6</v>
      </c>
      <c r="B6" s="30" t="s">
        <v>100</v>
      </c>
      <c r="C6" s="30" t="s">
        <v>8</v>
      </c>
      <c r="D6" s="30" t="s">
        <v>100</v>
      </c>
      <c r="E6" s="30" t="s">
        <v>9</v>
      </c>
      <c r="F6" s="30" t="s">
        <v>100</v>
      </c>
    </row>
    <row r="7" ht="24.95" customHeight="1" spans="1:6">
      <c r="A7" s="31" t="s">
        <v>101</v>
      </c>
      <c r="B7" s="32">
        <v>13337.43</v>
      </c>
      <c r="C7" s="31" t="s">
        <v>11</v>
      </c>
      <c r="D7" s="32"/>
      <c r="E7" s="31" t="s">
        <v>12</v>
      </c>
      <c r="F7" s="32">
        <f>SUM(F8:F10)</f>
        <v>2193.43</v>
      </c>
    </row>
    <row r="8" ht="24.95" customHeight="1" spans="1:6">
      <c r="A8" s="31" t="s">
        <v>102</v>
      </c>
      <c r="B8" s="32">
        <v>72142.155</v>
      </c>
      <c r="C8" s="31" t="s">
        <v>14</v>
      </c>
      <c r="D8" s="32"/>
      <c r="E8" s="31" t="s">
        <v>15</v>
      </c>
      <c r="F8" s="32">
        <v>2131.33</v>
      </c>
    </row>
    <row r="9" ht="24.95" customHeight="1" spans="1:6">
      <c r="A9" s="31" t="s">
        <v>103</v>
      </c>
      <c r="B9" s="32"/>
      <c r="C9" s="31" t="s">
        <v>17</v>
      </c>
      <c r="D9" s="32"/>
      <c r="E9" s="31" t="s">
        <v>18</v>
      </c>
      <c r="F9" s="32">
        <v>62.1</v>
      </c>
    </row>
    <row r="10" ht="24.95" customHeight="1" spans="1:6">
      <c r="A10" s="31"/>
      <c r="B10" s="32"/>
      <c r="C10" s="31" t="s">
        <v>20</v>
      </c>
      <c r="D10" s="32"/>
      <c r="E10" s="31" t="s">
        <v>21</v>
      </c>
      <c r="F10" s="32"/>
    </row>
    <row r="11" ht="24.95" customHeight="1" spans="1:6">
      <c r="A11" s="31"/>
      <c r="B11" s="32"/>
      <c r="C11" s="31" t="s">
        <v>23</v>
      </c>
      <c r="D11" s="32"/>
      <c r="E11" s="31" t="s">
        <v>24</v>
      </c>
      <c r="F11" s="32">
        <v>83286.155</v>
      </c>
    </row>
    <row r="12" ht="24.95" customHeight="1" spans="1:6">
      <c r="A12" s="31"/>
      <c r="B12" s="32"/>
      <c r="C12" s="31" t="s">
        <v>26</v>
      </c>
      <c r="D12" s="32"/>
      <c r="E12" s="31" t="s">
        <v>27</v>
      </c>
      <c r="F12" s="32"/>
    </row>
    <row r="13" ht="24.95" customHeight="1" spans="1:6">
      <c r="A13" s="31"/>
      <c r="B13" s="32"/>
      <c r="C13" s="31" t="s">
        <v>29</v>
      </c>
      <c r="D13" s="32"/>
      <c r="E13" s="31" t="s">
        <v>30</v>
      </c>
      <c r="F13" s="32"/>
    </row>
    <row r="14" ht="24.95" customHeight="1" spans="1:6">
      <c r="A14" s="31"/>
      <c r="B14" s="32"/>
      <c r="C14" s="31" t="s">
        <v>32</v>
      </c>
      <c r="D14" s="32"/>
      <c r="E14" s="31" t="s">
        <v>33</v>
      </c>
      <c r="F14" s="32"/>
    </row>
    <row r="15" ht="24.95" customHeight="1" spans="1:6">
      <c r="A15" s="31"/>
      <c r="B15" s="32"/>
      <c r="C15" s="31" t="s">
        <v>35</v>
      </c>
      <c r="D15" s="32"/>
      <c r="E15" s="31" t="s">
        <v>36</v>
      </c>
      <c r="F15" s="32"/>
    </row>
    <row r="16" ht="24.95" customHeight="1" spans="1:6">
      <c r="A16" s="33"/>
      <c r="B16" s="32"/>
      <c r="C16" s="31" t="s">
        <v>37</v>
      </c>
      <c r="D16" s="32">
        <v>85479.585</v>
      </c>
      <c r="E16" s="31" t="s">
        <v>38</v>
      </c>
      <c r="F16" s="32"/>
    </row>
    <row r="17" ht="24.95" customHeight="1" spans="1:6">
      <c r="A17" s="33"/>
      <c r="B17" s="32"/>
      <c r="C17" s="31" t="s">
        <v>39</v>
      </c>
      <c r="D17" s="32"/>
      <c r="E17" s="33"/>
      <c r="F17" s="32"/>
    </row>
    <row r="18" ht="24.95" customHeight="1" spans="1:6">
      <c r="A18" s="33"/>
      <c r="B18" s="32"/>
      <c r="C18" s="31" t="s">
        <v>40</v>
      </c>
      <c r="D18" s="32"/>
      <c r="E18" s="33"/>
      <c r="F18" s="32"/>
    </row>
    <row r="19" ht="24.95" customHeight="1" spans="1:6">
      <c r="A19" s="33"/>
      <c r="B19" s="32"/>
      <c r="C19" s="31" t="s">
        <v>41</v>
      </c>
      <c r="D19" s="32"/>
      <c r="E19" s="33"/>
      <c r="F19" s="32"/>
    </row>
    <row r="20" ht="24.95" customHeight="1" spans="1:6">
      <c r="A20" s="33"/>
      <c r="B20" s="32"/>
      <c r="C20" s="31" t="s">
        <v>42</v>
      </c>
      <c r="D20" s="32"/>
      <c r="E20" s="33"/>
      <c r="F20" s="32"/>
    </row>
    <row r="21" ht="24.95" customHeight="1" spans="1:6">
      <c r="A21" s="33"/>
      <c r="B21" s="32"/>
      <c r="C21" s="31" t="s">
        <v>43</v>
      </c>
      <c r="D21" s="32"/>
      <c r="E21" s="33"/>
      <c r="F21" s="32"/>
    </row>
    <row r="22" ht="24.95" customHeight="1" spans="1:6">
      <c r="A22" s="33"/>
      <c r="B22" s="32"/>
      <c r="C22" s="31" t="s">
        <v>44</v>
      </c>
      <c r="D22" s="32"/>
      <c r="E22" s="33"/>
      <c r="F22" s="32"/>
    </row>
    <row r="23" ht="24.95" customHeight="1" spans="1:6">
      <c r="A23" s="33"/>
      <c r="B23" s="32"/>
      <c r="C23" s="31" t="s">
        <v>45</v>
      </c>
      <c r="D23" s="32"/>
      <c r="E23" s="33"/>
      <c r="F23" s="32"/>
    </row>
    <row r="24" ht="24.95" customHeight="1" spans="1:6">
      <c r="A24" s="33"/>
      <c r="B24" s="32"/>
      <c r="C24" s="31" t="s">
        <v>46</v>
      </c>
      <c r="D24" s="32"/>
      <c r="E24" s="33"/>
      <c r="F24" s="32"/>
    </row>
    <row r="25" ht="24.95" customHeight="1" spans="1:6">
      <c r="A25" s="33"/>
      <c r="B25" s="32"/>
      <c r="C25" s="31" t="s">
        <v>104</v>
      </c>
      <c r="D25" s="32"/>
      <c r="E25" s="33"/>
      <c r="F25" s="32"/>
    </row>
    <row r="26" ht="24.95" customHeight="1" spans="1:6">
      <c r="A26" s="33"/>
      <c r="B26" s="32"/>
      <c r="C26" s="31" t="s">
        <v>48</v>
      </c>
      <c r="D26" s="32"/>
      <c r="E26" s="33"/>
      <c r="F26" s="32"/>
    </row>
    <row r="27" ht="24.95" customHeight="1" spans="1:6">
      <c r="A27" s="33"/>
      <c r="B27" s="32"/>
      <c r="C27" s="31" t="s">
        <v>105</v>
      </c>
      <c r="D27" s="32"/>
      <c r="E27" s="33"/>
      <c r="F27" s="32"/>
    </row>
    <row r="28" ht="24.95" customHeight="1" spans="1:6">
      <c r="A28" s="33"/>
      <c r="B28" s="32"/>
      <c r="C28" s="31" t="s">
        <v>106</v>
      </c>
      <c r="D28" s="32"/>
      <c r="E28" s="33"/>
      <c r="F28" s="32"/>
    </row>
    <row r="29" ht="24.95" customHeight="1" spans="1:6">
      <c r="A29" s="33"/>
      <c r="B29" s="32"/>
      <c r="C29" s="31" t="s">
        <v>107</v>
      </c>
      <c r="D29" s="32"/>
      <c r="E29" s="33"/>
      <c r="F29" s="32"/>
    </row>
    <row r="30" ht="24.95" customHeight="1" spans="1:6">
      <c r="A30" s="33"/>
      <c r="B30" s="32"/>
      <c r="C30" s="31" t="s">
        <v>108</v>
      </c>
      <c r="D30" s="32"/>
      <c r="E30" s="33"/>
      <c r="F30" s="32"/>
    </row>
    <row r="31" ht="24.95" customHeight="1" spans="1:6">
      <c r="A31" s="33"/>
      <c r="B31" s="32"/>
      <c r="C31" s="31" t="s">
        <v>109</v>
      </c>
      <c r="D31" s="32"/>
      <c r="E31" s="33"/>
      <c r="F31" s="32"/>
    </row>
    <row r="32" ht="24.95" customHeight="1" spans="1:6">
      <c r="A32" s="31" t="s">
        <v>50</v>
      </c>
      <c r="B32" s="32">
        <f>SUM(B7:B9)</f>
        <v>85479.585</v>
      </c>
      <c r="C32" s="30" t="s">
        <v>51</v>
      </c>
      <c r="D32" s="30"/>
      <c r="E32" s="30"/>
      <c r="F32" s="32">
        <f>SUM(D7:D31)</f>
        <v>85479.585</v>
      </c>
    </row>
    <row r="33" ht="24.95" customHeight="1" spans="1:6">
      <c r="A33" s="31" t="s">
        <v>52</v>
      </c>
      <c r="B33" s="32">
        <f>SUM(B34:B36)</f>
        <v>0</v>
      </c>
      <c r="C33" s="30" t="s">
        <v>110</v>
      </c>
      <c r="D33" s="30"/>
      <c r="E33" s="30"/>
      <c r="F33" s="32"/>
    </row>
    <row r="34" ht="24.95" customHeight="1" spans="1:6">
      <c r="A34" s="31" t="s">
        <v>111</v>
      </c>
      <c r="B34" s="32"/>
      <c r="C34" s="30"/>
      <c r="D34" s="30"/>
      <c r="E34" s="30"/>
      <c r="F34" s="32"/>
    </row>
    <row r="35" ht="24.95" customHeight="1" spans="1:6">
      <c r="A35" s="31" t="s">
        <v>112</v>
      </c>
      <c r="B35" s="32"/>
      <c r="C35" s="30"/>
      <c r="D35" s="30"/>
      <c r="E35" s="30"/>
      <c r="F35" s="32"/>
    </row>
    <row r="36" ht="24.95" customHeight="1" spans="1:6">
      <c r="A36" s="31" t="s">
        <v>113</v>
      </c>
      <c r="B36" s="32"/>
      <c r="C36" s="30"/>
      <c r="D36" s="30"/>
      <c r="E36" s="30"/>
      <c r="F36" s="32"/>
    </row>
    <row r="37" ht="24.95" customHeight="1" spans="1:6">
      <c r="A37" s="31" t="s">
        <v>54</v>
      </c>
      <c r="B37" s="32">
        <f>B32+B33</f>
        <v>85479.585</v>
      </c>
      <c r="C37" s="30" t="s">
        <v>55</v>
      </c>
      <c r="D37" s="30"/>
      <c r="E37" s="30"/>
      <c r="F37" s="32">
        <f>F32+F33</f>
        <v>85479.585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19" t="s">
        <v>114</v>
      </c>
    </row>
    <row r="2" ht="45.75" customHeight="1" spans="1:8">
      <c r="A2" s="2" t="s">
        <v>115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部门名称：天津经济技术开发区规划和自然资源局</v>
      </c>
      <c r="H3" s="19" t="s">
        <v>3</v>
      </c>
    </row>
    <row r="4" ht="30" customHeight="1" spans="1:8">
      <c r="A4" s="6" t="s">
        <v>82</v>
      </c>
      <c r="B4" s="7" t="s">
        <v>83</v>
      </c>
      <c r="C4" s="6" t="s">
        <v>116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117</v>
      </c>
      <c r="F6" s="6" t="s">
        <v>118</v>
      </c>
      <c r="G6" s="6" t="s">
        <v>119</v>
      </c>
      <c r="H6" s="6"/>
    </row>
    <row r="7" ht="30" customHeight="1" spans="1:8">
      <c r="A7" s="8"/>
      <c r="B7" s="9" t="s">
        <v>65</v>
      </c>
      <c r="C7" s="10">
        <f t="shared" ref="C7:H7" si="0">C8</f>
        <v>13337.43</v>
      </c>
      <c r="D7" s="10">
        <f t="shared" si="0"/>
        <v>2193.43</v>
      </c>
      <c r="E7" s="10">
        <f t="shared" si="0"/>
        <v>2131.33</v>
      </c>
      <c r="F7" s="10">
        <f t="shared" si="0"/>
        <v>62.1</v>
      </c>
      <c r="G7" s="10">
        <f t="shared" si="0"/>
        <v>0</v>
      </c>
      <c r="H7" s="10">
        <f t="shared" si="0"/>
        <v>11144</v>
      </c>
    </row>
    <row r="8" ht="45" customHeight="1" spans="1:8">
      <c r="A8" s="11"/>
      <c r="B8" s="12" t="s">
        <v>120</v>
      </c>
      <c r="C8" s="13">
        <f>D8+H8</f>
        <v>13337.43</v>
      </c>
      <c r="D8" s="13">
        <f>E8+F8+G8</f>
        <v>2193.43</v>
      </c>
      <c r="E8" s="13">
        <v>2131.33</v>
      </c>
      <c r="F8" s="13">
        <v>62.1</v>
      </c>
      <c r="G8" s="13">
        <v>0</v>
      </c>
      <c r="H8" s="13">
        <v>11144</v>
      </c>
    </row>
    <row r="9" ht="30" customHeight="1" spans="1:8">
      <c r="A9" s="14">
        <v>212</v>
      </c>
      <c r="B9" s="15" t="s">
        <v>121</v>
      </c>
      <c r="C9" s="16">
        <f>D9+H9</f>
        <v>13337.43</v>
      </c>
      <c r="D9" s="16">
        <f>E9+F9+G9</f>
        <v>2193.43</v>
      </c>
      <c r="E9" s="16">
        <v>2131.33</v>
      </c>
      <c r="F9" s="16">
        <v>62.1</v>
      </c>
      <c r="G9" s="16">
        <v>0</v>
      </c>
      <c r="H9" s="16">
        <v>11144</v>
      </c>
    </row>
    <row r="10" ht="30" customHeight="1" spans="1:8">
      <c r="A10" s="14">
        <v>21201</v>
      </c>
      <c r="B10" s="15" t="s">
        <v>122</v>
      </c>
      <c r="C10" s="16">
        <f>D10+H10</f>
        <v>3159.43</v>
      </c>
      <c r="D10" s="16">
        <f>E10+F10+G10</f>
        <v>2193.43</v>
      </c>
      <c r="E10" s="16">
        <v>2131.33</v>
      </c>
      <c r="F10" s="16">
        <v>62.1</v>
      </c>
      <c r="G10" s="16">
        <v>0</v>
      </c>
      <c r="H10" s="16">
        <v>966</v>
      </c>
    </row>
    <row r="11" ht="30" customHeight="1" spans="1:8">
      <c r="A11" s="14">
        <v>2120101</v>
      </c>
      <c r="B11" s="15" t="s">
        <v>91</v>
      </c>
      <c r="C11" s="16">
        <f>D11+H11</f>
        <v>2193.43</v>
      </c>
      <c r="D11" s="16">
        <f>E11+F11+G11</f>
        <v>2193.43</v>
      </c>
      <c r="E11" s="16">
        <v>2131.33</v>
      </c>
      <c r="F11" s="16">
        <v>62.1</v>
      </c>
      <c r="G11" s="16">
        <v>0</v>
      </c>
      <c r="H11" s="16">
        <v>0</v>
      </c>
    </row>
    <row r="12" ht="30" customHeight="1" spans="1:8">
      <c r="A12" s="14">
        <v>2120102</v>
      </c>
      <c r="B12" s="15" t="s">
        <v>92</v>
      </c>
      <c r="C12" s="16">
        <f>D12+H12</f>
        <v>966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966</v>
      </c>
    </row>
    <row r="13" ht="30" customHeight="1" spans="1:8">
      <c r="A13" s="14">
        <v>21202</v>
      </c>
      <c r="B13" s="15" t="s">
        <v>93</v>
      </c>
      <c r="C13" s="16">
        <f>D13+H13</f>
        <v>8178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8178</v>
      </c>
    </row>
    <row r="14" ht="30" customHeight="1" spans="1:8">
      <c r="A14" s="14">
        <v>2120201</v>
      </c>
      <c r="B14" s="15" t="s">
        <v>93</v>
      </c>
      <c r="C14" s="16">
        <f>D14+H14</f>
        <v>8178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8178</v>
      </c>
    </row>
    <row r="15" ht="30" customHeight="1" spans="1:8">
      <c r="A15" s="14">
        <v>21203</v>
      </c>
      <c r="B15" s="15" t="s">
        <v>123</v>
      </c>
      <c r="C15" s="16">
        <f>D15+H15</f>
        <v>2000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2000</v>
      </c>
    </row>
    <row r="16" ht="30" customHeight="1" spans="1:8">
      <c r="A16" s="14">
        <v>2120399</v>
      </c>
      <c r="B16" s="15" t="s">
        <v>94</v>
      </c>
      <c r="C16" s="16">
        <f>D16+H16</f>
        <v>2000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2000</v>
      </c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5" customWidth="1"/>
    <col min="4" max="4" width="30.625" style="1" customWidth="1"/>
    <col min="5" max="8" width="20.625" customWidth="1"/>
  </cols>
  <sheetData>
    <row r="1" ht="30" customHeight="1" spans="8:8">
      <c r="H1" s="19" t="s">
        <v>124</v>
      </c>
    </row>
    <row r="2" ht="45.75" customHeight="1" spans="1:8">
      <c r="A2" s="2" t="s">
        <v>125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部门名称：天津经济技术开发区规划和自然资源局</v>
      </c>
      <c r="B3" s="5"/>
      <c r="C3" s="4"/>
      <c r="D3" s="5"/>
      <c r="E3" s="4"/>
      <c r="F3" s="4"/>
      <c r="G3" s="4"/>
      <c r="H3" s="19" t="s">
        <v>3</v>
      </c>
    </row>
    <row r="4" ht="30" customHeight="1" spans="1:8">
      <c r="A4" s="6" t="s">
        <v>126</v>
      </c>
      <c r="B4" s="7"/>
      <c r="C4" s="6" t="s">
        <v>127</v>
      </c>
      <c r="D4" s="7"/>
      <c r="E4" s="6" t="s">
        <v>128</v>
      </c>
      <c r="F4" s="6"/>
      <c r="G4" s="6"/>
      <c r="H4" s="6"/>
    </row>
    <row r="5" ht="30" customHeight="1" spans="1:8">
      <c r="A5" s="6" t="s">
        <v>129</v>
      </c>
      <c r="B5" s="7" t="s">
        <v>130</v>
      </c>
      <c r="C5" s="6" t="s">
        <v>129</v>
      </c>
      <c r="D5" s="7" t="s">
        <v>130</v>
      </c>
      <c r="E5" s="6" t="s">
        <v>65</v>
      </c>
      <c r="F5" s="6" t="s">
        <v>117</v>
      </c>
      <c r="G5" s="6" t="s">
        <v>118</v>
      </c>
      <c r="H5" s="6" t="s">
        <v>119</v>
      </c>
    </row>
    <row r="6" ht="30" customHeight="1" spans="1:8">
      <c r="A6" s="11"/>
      <c r="B6" s="12"/>
      <c r="C6" s="26"/>
      <c r="D6" s="12"/>
      <c r="E6" s="13">
        <f>F6+G6+H6</f>
        <v>2193.43</v>
      </c>
      <c r="F6" s="13">
        <v>2131.33</v>
      </c>
      <c r="G6" s="13">
        <v>62.1</v>
      </c>
      <c r="H6" s="13">
        <v>0</v>
      </c>
    </row>
    <row r="7" ht="30" customHeight="1" spans="1:8">
      <c r="A7" s="26">
        <v>301</v>
      </c>
      <c r="B7" s="12" t="s">
        <v>131</v>
      </c>
      <c r="C7" s="26">
        <v>501</v>
      </c>
      <c r="D7" s="12" t="s">
        <v>132</v>
      </c>
      <c r="E7" s="13">
        <f>F7+G7+H7</f>
        <v>2108.802</v>
      </c>
      <c r="F7" s="13">
        <v>2105.002</v>
      </c>
      <c r="G7" s="13">
        <v>3.8</v>
      </c>
      <c r="H7" s="13">
        <v>0</v>
      </c>
    </row>
    <row r="8" ht="30" customHeight="1" spans="1:8">
      <c r="A8" s="11">
        <v>30101</v>
      </c>
      <c r="B8" s="12" t="s">
        <v>133</v>
      </c>
      <c r="C8" s="26">
        <v>50101</v>
      </c>
      <c r="D8" s="12" t="s">
        <v>134</v>
      </c>
      <c r="E8" s="13">
        <f>F8+G8+H8</f>
        <v>355.26</v>
      </c>
      <c r="F8" s="13">
        <v>355.26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135</v>
      </c>
      <c r="C9" s="14">
        <v>50101</v>
      </c>
      <c r="D9" s="15" t="s">
        <v>134</v>
      </c>
      <c r="E9" s="16">
        <f>F9+G9+H9</f>
        <v>1057.328068</v>
      </c>
      <c r="F9" s="16">
        <v>1057.328068</v>
      </c>
      <c r="G9" s="16">
        <v>0</v>
      </c>
      <c r="H9" s="16">
        <v>0</v>
      </c>
    </row>
    <row r="10" ht="30" customHeight="1" spans="1:8">
      <c r="A10" s="14">
        <v>30106</v>
      </c>
      <c r="B10" s="15" t="s">
        <v>136</v>
      </c>
      <c r="C10" s="14">
        <v>50199</v>
      </c>
      <c r="D10" s="15" t="s">
        <v>137</v>
      </c>
      <c r="E10" s="16">
        <f>F10+G10+H10</f>
        <v>3.8</v>
      </c>
      <c r="F10" s="16">
        <v>0</v>
      </c>
      <c r="G10" s="16">
        <v>3.8</v>
      </c>
      <c r="H10" s="16">
        <v>0</v>
      </c>
    </row>
    <row r="11" ht="30" customHeight="1" spans="1:8">
      <c r="A11" s="14">
        <v>30108</v>
      </c>
      <c r="B11" s="15" t="s">
        <v>138</v>
      </c>
      <c r="C11" s="14">
        <v>50102</v>
      </c>
      <c r="D11" s="15" t="s">
        <v>139</v>
      </c>
      <c r="E11" s="16">
        <f>F11+G11+H11</f>
        <v>94.708608</v>
      </c>
      <c r="F11" s="16">
        <v>94.708608</v>
      </c>
      <c r="G11" s="16">
        <v>0</v>
      </c>
      <c r="H11" s="16">
        <v>0</v>
      </c>
    </row>
    <row r="12" ht="30" customHeight="1" spans="1:8">
      <c r="A12" s="14">
        <v>30109</v>
      </c>
      <c r="B12" s="15" t="s">
        <v>140</v>
      </c>
      <c r="C12" s="14">
        <v>50102</v>
      </c>
      <c r="D12" s="15" t="s">
        <v>139</v>
      </c>
      <c r="E12" s="16">
        <f>F12+G12+H12</f>
        <v>47.354304</v>
      </c>
      <c r="F12" s="16">
        <v>47.354304</v>
      </c>
      <c r="G12" s="16">
        <v>0</v>
      </c>
      <c r="H12" s="16">
        <v>0</v>
      </c>
    </row>
    <row r="13" ht="30" customHeight="1" spans="1:8">
      <c r="A13" s="14">
        <v>30110</v>
      </c>
      <c r="B13" s="15" t="s">
        <v>141</v>
      </c>
      <c r="C13" s="14">
        <v>50102</v>
      </c>
      <c r="D13" s="15" t="s">
        <v>139</v>
      </c>
      <c r="E13" s="16">
        <f>F13+G13+H13</f>
        <v>59.19288</v>
      </c>
      <c r="F13" s="16">
        <v>59.19288</v>
      </c>
      <c r="G13" s="16">
        <v>0</v>
      </c>
      <c r="H13" s="16">
        <v>0</v>
      </c>
    </row>
    <row r="14" ht="30" customHeight="1" spans="1:8">
      <c r="A14" s="14">
        <v>30112</v>
      </c>
      <c r="B14" s="15" t="s">
        <v>142</v>
      </c>
      <c r="C14" s="14">
        <v>50102</v>
      </c>
      <c r="D14" s="15" t="s">
        <v>139</v>
      </c>
      <c r="E14" s="16">
        <f>F14+G14+H14</f>
        <v>44.08014</v>
      </c>
      <c r="F14" s="16">
        <v>44.08014</v>
      </c>
      <c r="G14" s="16">
        <v>0</v>
      </c>
      <c r="H14" s="16">
        <v>0</v>
      </c>
    </row>
    <row r="15" ht="30" customHeight="1" spans="1:8">
      <c r="A15" s="14">
        <v>30113</v>
      </c>
      <c r="B15" s="15" t="s">
        <v>143</v>
      </c>
      <c r="C15" s="14">
        <v>50103</v>
      </c>
      <c r="D15" s="15" t="s">
        <v>143</v>
      </c>
      <c r="E15" s="16">
        <f>F15+G15+H15</f>
        <v>447.078</v>
      </c>
      <c r="F15" s="16">
        <v>447.078</v>
      </c>
      <c r="G15" s="16">
        <v>0</v>
      </c>
      <c r="H15" s="16">
        <v>0</v>
      </c>
    </row>
    <row r="16" ht="30" customHeight="1" spans="1:8">
      <c r="A16" s="14">
        <v>302</v>
      </c>
      <c r="B16" s="15" t="s">
        <v>144</v>
      </c>
      <c r="C16" s="14">
        <v>502</v>
      </c>
      <c r="D16" s="15" t="s">
        <v>145</v>
      </c>
      <c r="E16" s="16">
        <f>F16+G16+H16</f>
        <v>84.628</v>
      </c>
      <c r="F16" s="16">
        <v>26.328</v>
      </c>
      <c r="G16" s="16">
        <v>58.3</v>
      </c>
      <c r="H16" s="16">
        <v>0</v>
      </c>
    </row>
    <row r="17" ht="30" customHeight="1" spans="1:8">
      <c r="A17" s="14">
        <v>30201</v>
      </c>
      <c r="B17" s="15" t="s">
        <v>146</v>
      </c>
      <c r="C17" s="14">
        <v>50201</v>
      </c>
      <c r="D17" s="15" t="s">
        <v>147</v>
      </c>
      <c r="E17" s="16">
        <f>F17+G17+H17</f>
        <v>30.57</v>
      </c>
      <c r="F17" s="16">
        <v>0</v>
      </c>
      <c r="G17" s="16">
        <v>30.57</v>
      </c>
      <c r="H17" s="16">
        <v>0</v>
      </c>
    </row>
    <row r="18" ht="30" customHeight="1" spans="1:8">
      <c r="A18" s="14">
        <v>30202</v>
      </c>
      <c r="B18" s="15" t="s">
        <v>148</v>
      </c>
      <c r="C18" s="14">
        <v>50201</v>
      </c>
      <c r="D18" s="15" t="s">
        <v>147</v>
      </c>
      <c r="E18" s="16">
        <f>F18+G18+H18</f>
        <v>1</v>
      </c>
      <c r="F18" s="16">
        <v>0</v>
      </c>
      <c r="G18" s="16">
        <v>1</v>
      </c>
      <c r="H18" s="16">
        <v>0</v>
      </c>
    </row>
    <row r="19" ht="30" customHeight="1" spans="1:8">
      <c r="A19" s="14">
        <v>30204</v>
      </c>
      <c r="B19" s="15" t="s">
        <v>149</v>
      </c>
      <c r="C19" s="14">
        <v>50201</v>
      </c>
      <c r="D19" s="15" t="s">
        <v>147</v>
      </c>
      <c r="E19" s="16">
        <f>F19+G19+H19</f>
        <v>2.81</v>
      </c>
      <c r="F19" s="16">
        <v>0</v>
      </c>
      <c r="G19" s="16">
        <v>2.81</v>
      </c>
      <c r="H19" s="16">
        <v>0</v>
      </c>
    </row>
    <row r="20" ht="30" customHeight="1" spans="1:8">
      <c r="A20" s="14">
        <v>30205</v>
      </c>
      <c r="B20" s="15" t="s">
        <v>150</v>
      </c>
      <c r="C20" s="14">
        <v>50201</v>
      </c>
      <c r="D20" s="15" t="s">
        <v>147</v>
      </c>
      <c r="E20" s="16">
        <f>F20+G20+H20</f>
        <v>0.5</v>
      </c>
      <c r="F20" s="16">
        <v>0</v>
      </c>
      <c r="G20" s="16">
        <v>0.5</v>
      </c>
      <c r="H20" s="16">
        <v>0</v>
      </c>
    </row>
    <row r="21" ht="30" customHeight="1" spans="1:8">
      <c r="A21" s="14">
        <v>30207</v>
      </c>
      <c r="B21" s="15" t="s">
        <v>151</v>
      </c>
      <c r="C21" s="14">
        <v>50201</v>
      </c>
      <c r="D21" s="15" t="s">
        <v>147</v>
      </c>
      <c r="E21" s="16">
        <f>F21+G21+H21</f>
        <v>1.92</v>
      </c>
      <c r="F21" s="16">
        <v>0</v>
      </c>
      <c r="G21" s="16">
        <v>1.92</v>
      </c>
      <c r="H21" s="16">
        <v>0</v>
      </c>
    </row>
    <row r="22" ht="30" customHeight="1" spans="1:8">
      <c r="A22" s="14">
        <v>30211</v>
      </c>
      <c r="B22" s="15" t="s">
        <v>152</v>
      </c>
      <c r="C22" s="14">
        <v>50201</v>
      </c>
      <c r="D22" s="15" t="s">
        <v>147</v>
      </c>
      <c r="E22" s="16">
        <f>F22+G22+H22</f>
        <v>8.5</v>
      </c>
      <c r="F22" s="16">
        <v>0</v>
      </c>
      <c r="G22" s="16">
        <v>8.5</v>
      </c>
      <c r="H22" s="16">
        <v>0</v>
      </c>
    </row>
    <row r="23" ht="30" customHeight="1" spans="1:8">
      <c r="A23" s="14">
        <v>30213</v>
      </c>
      <c r="B23" s="15" t="s">
        <v>153</v>
      </c>
      <c r="C23" s="14">
        <v>50209</v>
      </c>
      <c r="D23" s="15" t="s">
        <v>154</v>
      </c>
      <c r="E23" s="16">
        <f>F23+G23+H23</f>
        <v>0.5</v>
      </c>
      <c r="F23" s="16">
        <v>0</v>
      </c>
      <c r="G23" s="16">
        <v>0.5</v>
      </c>
      <c r="H23" s="16">
        <v>0</v>
      </c>
    </row>
    <row r="24" ht="30" customHeight="1" spans="1:8">
      <c r="A24" s="14">
        <v>30218</v>
      </c>
      <c r="B24" s="15" t="s">
        <v>155</v>
      </c>
      <c r="C24" s="14">
        <v>50204</v>
      </c>
      <c r="D24" s="15" t="s">
        <v>156</v>
      </c>
      <c r="E24" s="16">
        <f>F24+G24+H24</f>
        <v>5</v>
      </c>
      <c r="F24" s="16">
        <v>0</v>
      </c>
      <c r="G24" s="16">
        <v>5</v>
      </c>
      <c r="H24" s="16">
        <v>0</v>
      </c>
    </row>
    <row r="25" ht="30" customHeight="1" spans="1:8">
      <c r="A25" s="14">
        <v>30226</v>
      </c>
      <c r="B25" s="15" t="s">
        <v>157</v>
      </c>
      <c r="C25" s="14">
        <v>50205</v>
      </c>
      <c r="D25" s="15" t="s">
        <v>158</v>
      </c>
      <c r="E25" s="16">
        <f>F25+G25+H25</f>
        <v>1</v>
      </c>
      <c r="F25" s="16">
        <v>0</v>
      </c>
      <c r="G25" s="16">
        <v>1</v>
      </c>
      <c r="H25" s="16">
        <v>0</v>
      </c>
    </row>
    <row r="26" ht="30" customHeight="1" spans="1:8">
      <c r="A26" s="14">
        <v>30227</v>
      </c>
      <c r="B26" s="15" t="s">
        <v>158</v>
      </c>
      <c r="C26" s="14">
        <v>50205</v>
      </c>
      <c r="D26" s="15" t="s">
        <v>158</v>
      </c>
      <c r="E26" s="16">
        <f>F26+G26+H26</f>
        <v>3.5</v>
      </c>
      <c r="F26" s="16">
        <v>0</v>
      </c>
      <c r="G26" s="16">
        <v>3.5</v>
      </c>
      <c r="H26" s="16">
        <v>0</v>
      </c>
    </row>
    <row r="27" ht="30" customHeight="1" spans="1:8">
      <c r="A27" s="14">
        <v>30239</v>
      </c>
      <c r="B27" s="15" t="s">
        <v>159</v>
      </c>
      <c r="C27" s="14">
        <v>50201</v>
      </c>
      <c r="D27" s="15" t="s">
        <v>147</v>
      </c>
      <c r="E27" s="16">
        <f>F27+G27+H27</f>
        <v>27.328</v>
      </c>
      <c r="F27" s="16">
        <v>26.328</v>
      </c>
      <c r="G27" s="16">
        <v>1</v>
      </c>
      <c r="H27" s="16">
        <v>0</v>
      </c>
    </row>
    <row r="28" ht="30" customHeight="1" spans="1:8">
      <c r="A28" s="14">
        <v>30299</v>
      </c>
      <c r="B28" s="15" t="s">
        <v>160</v>
      </c>
      <c r="C28" s="14">
        <v>50299</v>
      </c>
      <c r="D28" s="15" t="s">
        <v>160</v>
      </c>
      <c r="E28" s="16">
        <f>F28+G28+H28</f>
        <v>2</v>
      </c>
      <c r="F28" s="16">
        <v>0</v>
      </c>
      <c r="G28" s="16">
        <v>2</v>
      </c>
      <c r="H28" s="16">
        <v>0</v>
      </c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19" t="s">
        <v>161</v>
      </c>
      <c r="H1" s="19"/>
    </row>
    <row r="2" ht="45.75" customHeight="1" spans="1:8">
      <c r="A2" s="2" t="s">
        <v>162</v>
      </c>
      <c r="B2" s="3"/>
      <c r="C2" s="2"/>
      <c r="D2" s="2"/>
      <c r="E2" s="2"/>
      <c r="F2" s="2"/>
      <c r="G2" s="2"/>
      <c r="H2" s="20"/>
    </row>
    <row r="3" ht="20.25" customHeight="1" spans="1:8">
      <c r="A3" s="4" t="str">
        <f>预算01表!A4</f>
        <v>部门名称：天津经济技术开发区规划和自然资源局</v>
      </c>
      <c r="B3" s="5"/>
      <c r="C3" s="4"/>
      <c r="D3" s="4"/>
      <c r="E3" s="4"/>
      <c r="F3" s="4"/>
      <c r="G3" s="19" t="s">
        <v>3</v>
      </c>
      <c r="H3" s="19"/>
    </row>
    <row r="4" ht="30" customHeight="1" spans="1:7">
      <c r="A4" s="6" t="s">
        <v>82</v>
      </c>
      <c r="B4" s="7" t="s">
        <v>83</v>
      </c>
      <c r="C4" s="6" t="s">
        <v>163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117</v>
      </c>
      <c r="F6" s="6" t="s">
        <v>118</v>
      </c>
      <c r="G6" s="6"/>
    </row>
    <row r="7" ht="30" customHeight="1" spans="1:7">
      <c r="A7" s="11"/>
      <c r="B7" s="12" t="s">
        <v>120</v>
      </c>
      <c r="C7" s="13">
        <f>D7+H7</f>
        <v>72142.155</v>
      </c>
      <c r="D7" s="13">
        <f>E7+F7+G7</f>
        <v>72142.155</v>
      </c>
      <c r="E7" s="13">
        <v>0</v>
      </c>
      <c r="F7" s="13">
        <v>0</v>
      </c>
      <c r="G7" s="13">
        <v>72142.155</v>
      </c>
    </row>
    <row r="8" ht="30" customHeight="1" spans="1:7">
      <c r="A8" s="11">
        <v>212</v>
      </c>
      <c r="B8" s="12" t="s">
        <v>121</v>
      </c>
      <c r="C8" s="13">
        <f>D8+H8</f>
        <v>72142.155</v>
      </c>
      <c r="D8" s="13">
        <f>E8+F8+G8</f>
        <v>72142.155</v>
      </c>
      <c r="E8" s="13">
        <v>0</v>
      </c>
      <c r="F8" s="13">
        <v>0</v>
      </c>
      <c r="G8" s="13">
        <v>72142.155</v>
      </c>
    </row>
    <row r="9" ht="30" customHeight="1" spans="1:7">
      <c r="A9" s="14">
        <v>21208</v>
      </c>
      <c r="B9" s="15" t="s">
        <v>164</v>
      </c>
      <c r="C9" s="16">
        <f>D9+H9</f>
        <v>72142.155</v>
      </c>
      <c r="D9" s="16">
        <f>E9+F9+G9</f>
        <v>72142.155</v>
      </c>
      <c r="E9" s="16">
        <v>0</v>
      </c>
      <c r="F9" s="16">
        <v>0</v>
      </c>
      <c r="G9" s="16">
        <v>72142.155</v>
      </c>
    </row>
    <row r="10" ht="30" customHeight="1" spans="1:7">
      <c r="A10" s="14">
        <v>2120801</v>
      </c>
      <c r="B10" s="15" t="s">
        <v>95</v>
      </c>
      <c r="C10" s="16">
        <f>D10+H10</f>
        <v>72142.155</v>
      </c>
      <c r="D10" s="16">
        <f>E10+F10+G10</f>
        <v>72142.155</v>
      </c>
      <c r="E10" s="16">
        <v>0</v>
      </c>
      <c r="F10" s="16">
        <v>0</v>
      </c>
      <c r="G10" s="16">
        <v>72142.155</v>
      </c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19" t="s">
        <v>165</v>
      </c>
    </row>
    <row r="2" ht="45.75" customHeight="1" spans="1:7">
      <c r="A2" s="3" t="s">
        <v>166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部门名称：天津经济技术开发区规划和自然资源局</v>
      </c>
      <c r="B3" s="4"/>
      <c r="C3" s="4"/>
      <c r="D3" s="4"/>
      <c r="E3" s="4"/>
      <c r="F3" s="4"/>
      <c r="G3" s="19" t="s">
        <v>3</v>
      </c>
    </row>
    <row r="4" ht="30" customHeight="1" spans="1:7">
      <c r="A4" s="7" t="s">
        <v>58</v>
      </c>
      <c r="B4" s="6" t="s">
        <v>167</v>
      </c>
      <c r="C4" s="6" t="s">
        <v>168</v>
      </c>
      <c r="D4" s="6" t="s">
        <v>169</v>
      </c>
      <c r="E4" s="6"/>
      <c r="F4" s="6"/>
      <c r="G4" s="6" t="s">
        <v>170</v>
      </c>
    </row>
    <row r="5" ht="30" customHeight="1" spans="1:7">
      <c r="A5" s="7"/>
      <c r="B5" s="6"/>
      <c r="C5" s="6"/>
      <c r="D5" s="6" t="s">
        <v>78</v>
      </c>
      <c r="E5" s="6" t="s">
        <v>171</v>
      </c>
      <c r="F5" s="6" t="s">
        <v>172</v>
      </c>
      <c r="G5" s="6"/>
    </row>
    <row r="6" ht="30" customHeight="1" spans="1:7">
      <c r="A6" s="9" t="s">
        <v>65</v>
      </c>
      <c r="B6" s="23">
        <f t="shared" ref="B6:G6" si="0">B7</f>
        <v>0</v>
      </c>
      <c r="C6" s="23">
        <f t="shared" si="0"/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</row>
    <row r="7" ht="45" customHeight="1" spans="1:7">
      <c r="A7" s="9" t="str">
        <f>MID(A3,6,100)</f>
        <v>天津经济技术开发区规划和自然资源局</v>
      </c>
      <c r="B7" s="23">
        <f>SUM(C7,D7,G7)</f>
        <v>0</v>
      </c>
      <c r="C7" s="10"/>
      <c r="D7" s="10">
        <f>E7+F7</f>
        <v>0</v>
      </c>
      <c r="E7" s="10"/>
      <c r="F7" s="10"/>
      <c r="G7" s="10"/>
    </row>
    <row r="8" ht="30" customHeight="1" spans="1:7">
      <c r="A8" s="9"/>
      <c r="B8" s="24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19" t="s">
        <v>173</v>
      </c>
      <c r="G1" s="19"/>
      <c r="H1" s="19"/>
    </row>
    <row r="2" ht="45.75" customHeight="1" spans="1:8">
      <c r="A2" s="3" t="s">
        <v>174</v>
      </c>
      <c r="B2" s="2"/>
      <c r="C2" s="3"/>
      <c r="D2" s="2"/>
      <c r="E2" s="20"/>
      <c r="F2" s="20"/>
      <c r="G2" s="20"/>
      <c r="H2" s="20"/>
    </row>
    <row r="3" ht="20.1" customHeight="1" spans="1:8">
      <c r="A3" s="21" t="str">
        <f>预算01表!A4</f>
        <v>部门名称：天津经济技术开发区规划和自然资源局</v>
      </c>
      <c r="B3" s="22"/>
      <c r="C3" s="21"/>
      <c r="D3" s="19" t="s">
        <v>3</v>
      </c>
      <c r="G3" s="19"/>
      <c r="H3" s="19"/>
    </row>
    <row r="4" ht="30" customHeight="1" spans="1:4">
      <c r="A4" s="7" t="s">
        <v>175</v>
      </c>
      <c r="B4" s="6" t="s">
        <v>176</v>
      </c>
      <c r="C4" s="7" t="s">
        <v>177</v>
      </c>
      <c r="D4" s="6" t="s">
        <v>62</v>
      </c>
    </row>
    <row r="5" ht="30" customHeight="1" spans="1:4">
      <c r="A5" s="9"/>
      <c r="B5" s="8"/>
      <c r="C5" s="9" t="s">
        <v>65</v>
      </c>
      <c r="D5" s="23">
        <f>SUM(D7:D99)</f>
        <v>8660</v>
      </c>
    </row>
    <row r="6" ht="45" customHeight="1" spans="1:4">
      <c r="A6" s="9"/>
      <c r="B6" s="8"/>
      <c r="C6" s="9" t="str">
        <f>MID(A3,6,100)</f>
        <v>天津经济技术开发区规划和自然资源局</v>
      </c>
      <c r="D6" s="23">
        <f>SUM(D7:D99)</f>
        <v>8660</v>
      </c>
    </row>
    <row r="7" ht="30" customHeight="1" spans="1:4">
      <c r="A7" s="15" t="s">
        <v>178</v>
      </c>
      <c r="B7" s="14" t="s">
        <v>85</v>
      </c>
      <c r="C7" s="15" t="s">
        <v>179</v>
      </c>
      <c r="D7" s="16">
        <v>482</v>
      </c>
    </row>
    <row r="8" ht="30" customHeight="1" spans="1:4">
      <c r="A8" s="15" t="s">
        <v>180</v>
      </c>
      <c r="B8" s="14" t="s">
        <v>85</v>
      </c>
      <c r="C8" s="15" t="s">
        <v>181</v>
      </c>
      <c r="D8" s="16">
        <v>8178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8" t="s">
        <v>182</v>
      </c>
    </row>
    <row r="2" ht="45.75" customHeight="1" spans="1:12">
      <c r="A2" s="2" t="s">
        <v>183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部门名称：天津经济技术开发区规划和自然资源局</v>
      </c>
      <c r="B3" s="5"/>
      <c r="C3" s="5"/>
      <c r="D3" s="4"/>
      <c r="E3" s="4"/>
      <c r="F3" s="4"/>
      <c r="G3" s="4"/>
      <c r="H3" s="4"/>
      <c r="I3" s="4"/>
      <c r="J3" s="4"/>
      <c r="L3" s="19" t="s">
        <v>3</v>
      </c>
    </row>
    <row r="4" ht="21" customHeight="1" spans="1:12">
      <c r="A4" s="6" t="s">
        <v>82</v>
      </c>
      <c r="B4" s="7" t="s">
        <v>83</v>
      </c>
      <c r="C4" s="7" t="s">
        <v>184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185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83286.155</v>
      </c>
      <c r="E6" s="10">
        <f t="shared" si="0"/>
        <v>11144</v>
      </c>
      <c r="F6" s="10">
        <f t="shared" si="0"/>
        <v>72142.155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120</v>
      </c>
      <c r="C7" s="12"/>
      <c r="D7" s="13">
        <f>E7+F7+G7</f>
        <v>83286.155</v>
      </c>
      <c r="E7" s="13">
        <v>11144</v>
      </c>
      <c r="F7" s="13">
        <v>72142.155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212</v>
      </c>
      <c r="B8" s="15" t="s">
        <v>121</v>
      </c>
      <c r="C8" s="15"/>
      <c r="D8" s="16">
        <f>E8+F8+G8</f>
        <v>83286.155</v>
      </c>
      <c r="E8" s="16">
        <v>11144</v>
      </c>
      <c r="F8" s="16">
        <v>72142.155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21201</v>
      </c>
      <c r="B9" s="15" t="s">
        <v>122</v>
      </c>
      <c r="C9" s="15"/>
      <c r="D9" s="16">
        <f>E9+F9+G9</f>
        <v>966</v>
      </c>
      <c r="E9" s="16">
        <v>966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2120102</v>
      </c>
      <c r="B10" s="15" t="s">
        <v>92</v>
      </c>
      <c r="C10" s="15"/>
      <c r="D10" s="16">
        <f>E10+F10+G10</f>
        <v>966</v>
      </c>
      <c r="E10" s="16">
        <v>966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186</v>
      </c>
      <c r="B11" s="15" t="s">
        <v>120</v>
      </c>
      <c r="C11" s="15" t="s">
        <v>187</v>
      </c>
      <c r="D11" s="16">
        <f>E11+F11+G11</f>
        <v>178</v>
      </c>
      <c r="E11" s="16">
        <v>178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 t="s">
        <v>186</v>
      </c>
      <c r="B12" s="15" t="s">
        <v>120</v>
      </c>
      <c r="C12" s="15" t="s">
        <v>188</v>
      </c>
      <c r="D12" s="16">
        <f>E12+F12+G12</f>
        <v>20</v>
      </c>
      <c r="E12" s="16">
        <v>20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 t="s">
        <v>186</v>
      </c>
      <c r="B13" s="15" t="s">
        <v>120</v>
      </c>
      <c r="C13" s="15" t="s">
        <v>179</v>
      </c>
      <c r="D13" s="16">
        <f>E13+F13+G13</f>
        <v>768</v>
      </c>
      <c r="E13" s="16">
        <v>768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21202</v>
      </c>
      <c r="B14" s="15" t="s">
        <v>93</v>
      </c>
      <c r="C14" s="15"/>
      <c r="D14" s="16">
        <f>E14+F14+G14</f>
        <v>8178</v>
      </c>
      <c r="E14" s="16">
        <v>8178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>
        <v>2120201</v>
      </c>
      <c r="B15" s="15" t="s">
        <v>93</v>
      </c>
      <c r="C15" s="15"/>
      <c r="D15" s="16">
        <f>E15+F15+G15</f>
        <v>8178</v>
      </c>
      <c r="E15" s="16">
        <v>8178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189</v>
      </c>
      <c r="B16" s="15" t="s">
        <v>120</v>
      </c>
      <c r="C16" s="15" t="s">
        <v>181</v>
      </c>
      <c r="D16" s="16">
        <f>E16+F16+G16</f>
        <v>8178</v>
      </c>
      <c r="E16" s="16">
        <v>8178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>
        <v>21203</v>
      </c>
      <c r="B17" s="15" t="s">
        <v>123</v>
      </c>
      <c r="C17" s="15"/>
      <c r="D17" s="16">
        <f>E17+F17+G17</f>
        <v>2000</v>
      </c>
      <c r="E17" s="16">
        <v>2000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>
        <v>2120399</v>
      </c>
      <c r="B18" s="15" t="s">
        <v>94</v>
      </c>
      <c r="C18" s="15"/>
      <c r="D18" s="16">
        <f>E18+F18+G18</f>
        <v>2000</v>
      </c>
      <c r="E18" s="16">
        <v>2000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190</v>
      </c>
      <c r="B19" s="15" t="s">
        <v>120</v>
      </c>
      <c r="C19" s="15" t="s">
        <v>191</v>
      </c>
      <c r="D19" s="16">
        <f>E19+F19+G19</f>
        <v>631.7</v>
      </c>
      <c r="E19" s="16">
        <v>631.7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7" t="s">
        <v>190</v>
      </c>
      <c r="B20" s="15" t="s">
        <v>120</v>
      </c>
      <c r="C20" s="15" t="s">
        <v>192</v>
      </c>
      <c r="D20" s="16">
        <f>E20+F20+G20</f>
        <v>359.81</v>
      </c>
      <c r="E20" s="16">
        <v>359.81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7" t="s">
        <v>190</v>
      </c>
      <c r="B21" s="15" t="s">
        <v>120</v>
      </c>
      <c r="C21" s="15" t="s">
        <v>193</v>
      </c>
      <c r="D21" s="16">
        <f>E21+F21+G21</f>
        <v>291.38</v>
      </c>
      <c r="E21" s="16">
        <v>291.38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7" t="s">
        <v>190</v>
      </c>
      <c r="B22" s="15" t="s">
        <v>120</v>
      </c>
      <c r="C22" s="15" t="s">
        <v>194</v>
      </c>
      <c r="D22" s="16">
        <f>E22+F22+G22</f>
        <v>37.72</v>
      </c>
      <c r="E22" s="16">
        <v>37.72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17" t="s">
        <v>190</v>
      </c>
      <c r="B23" s="15" t="s">
        <v>120</v>
      </c>
      <c r="C23" s="15" t="s">
        <v>195</v>
      </c>
      <c r="D23" s="16">
        <f>E23+F23+G23</f>
        <v>4.47</v>
      </c>
      <c r="E23" s="16">
        <v>4.47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17" t="s">
        <v>190</v>
      </c>
      <c r="B24" s="15" t="s">
        <v>120</v>
      </c>
      <c r="C24" s="15" t="s">
        <v>196</v>
      </c>
      <c r="D24" s="16">
        <f>E24+F24+G24</f>
        <v>2.6</v>
      </c>
      <c r="E24" s="16">
        <v>2.6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2">
      <c r="A25" s="17" t="s">
        <v>190</v>
      </c>
      <c r="B25" s="15" t="s">
        <v>120</v>
      </c>
      <c r="C25" s="15" t="s">
        <v>197</v>
      </c>
      <c r="D25" s="16">
        <f>E25+F25+G25</f>
        <v>168.32</v>
      </c>
      <c r="E25" s="16">
        <v>168.32</v>
      </c>
      <c r="F25" s="16">
        <v>0</v>
      </c>
      <c r="G25" s="16">
        <v>0</v>
      </c>
      <c r="H25" s="16"/>
      <c r="I25" s="16"/>
      <c r="J25" s="16"/>
      <c r="K25" s="16"/>
      <c r="L25" s="16"/>
    </row>
    <row r="26" ht="45" customHeight="1" spans="1:12">
      <c r="A26" s="17" t="s">
        <v>190</v>
      </c>
      <c r="B26" s="15" t="s">
        <v>120</v>
      </c>
      <c r="C26" s="15" t="s">
        <v>198</v>
      </c>
      <c r="D26" s="16">
        <f>E26+F26+G26</f>
        <v>44</v>
      </c>
      <c r="E26" s="16">
        <v>44</v>
      </c>
      <c r="F26" s="16">
        <v>0</v>
      </c>
      <c r="G26" s="16">
        <v>0</v>
      </c>
      <c r="H26" s="16"/>
      <c r="I26" s="16"/>
      <c r="J26" s="16"/>
      <c r="K26" s="16"/>
      <c r="L26" s="16"/>
    </row>
    <row r="27" ht="45" customHeight="1" spans="1:12">
      <c r="A27" s="17" t="s">
        <v>190</v>
      </c>
      <c r="B27" s="15" t="s">
        <v>120</v>
      </c>
      <c r="C27" s="15" t="s">
        <v>199</v>
      </c>
      <c r="D27" s="16">
        <f>E27+F27+G27</f>
        <v>360</v>
      </c>
      <c r="E27" s="16">
        <v>360</v>
      </c>
      <c r="F27" s="16">
        <v>0</v>
      </c>
      <c r="G27" s="16">
        <v>0</v>
      </c>
      <c r="H27" s="16"/>
      <c r="I27" s="16"/>
      <c r="J27" s="16"/>
      <c r="K27" s="16"/>
      <c r="L27" s="16"/>
    </row>
    <row r="28" ht="45" customHeight="1" spans="1:12">
      <c r="A28" s="17" t="s">
        <v>190</v>
      </c>
      <c r="B28" s="15" t="s">
        <v>120</v>
      </c>
      <c r="C28" s="15" t="s">
        <v>200</v>
      </c>
      <c r="D28" s="16">
        <f>E28+F28+G28</f>
        <v>100</v>
      </c>
      <c r="E28" s="16">
        <v>100</v>
      </c>
      <c r="F28" s="16">
        <v>0</v>
      </c>
      <c r="G28" s="16">
        <v>0</v>
      </c>
      <c r="H28" s="16"/>
      <c r="I28" s="16"/>
      <c r="J28" s="16"/>
      <c r="K28" s="16"/>
      <c r="L28" s="16"/>
    </row>
    <row r="29" ht="45" customHeight="1" spans="1:12">
      <c r="A29" s="17" t="s">
        <v>201</v>
      </c>
      <c r="B29" s="15" t="s">
        <v>164</v>
      </c>
      <c r="C29" s="15"/>
      <c r="D29" s="16">
        <f>E29+F29+G29</f>
        <v>72142.155</v>
      </c>
      <c r="E29" s="16">
        <v>0</v>
      </c>
      <c r="F29" s="16">
        <v>72142.155</v>
      </c>
      <c r="G29" s="16">
        <v>0</v>
      </c>
      <c r="H29" s="16"/>
      <c r="I29" s="16"/>
      <c r="J29" s="16"/>
      <c r="K29" s="16"/>
      <c r="L29" s="16"/>
    </row>
    <row r="30" ht="45" customHeight="1" spans="1:12">
      <c r="A30" s="15">
        <v>2120801</v>
      </c>
      <c r="B30" s="15" t="s">
        <v>95</v>
      </c>
      <c r="C30" s="15"/>
      <c r="D30" s="16">
        <f>E30+F30+G30</f>
        <v>72142.155</v>
      </c>
      <c r="E30" s="16">
        <v>0</v>
      </c>
      <c r="F30" s="16">
        <v>72142.155</v>
      </c>
      <c r="G30" s="16">
        <v>0</v>
      </c>
      <c r="H30" s="16"/>
      <c r="I30" s="16"/>
      <c r="J30" s="16"/>
      <c r="K30" s="16"/>
      <c r="L30" s="16"/>
    </row>
    <row r="31" ht="45" customHeight="1" spans="1:12">
      <c r="A31" s="15" t="s">
        <v>202</v>
      </c>
      <c r="B31" s="15" t="s">
        <v>120</v>
      </c>
      <c r="C31" s="15" t="s">
        <v>203</v>
      </c>
      <c r="D31" s="16">
        <f>E31+F31+G31</f>
        <v>232</v>
      </c>
      <c r="E31" s="16">
        <v>0</v>
      </c>
      <c r="F31" s="16">
        <v>232</v>
      </c>
      <c r="G31" s="16">
        <v>0</v>
      </c>
      <c r="H31" s="16"/>
      <c r="I31" s="16"/>
      <c r="J31" s="16"/>
      <c r="K31" s="16"/>
      <c r="L31" s="16"/>
    </row>
    <row r="32" ht="45" customHeight="1" spans="1:12">
      <c r="A32" s="15" t="s">
        <v>202</v>
      </c>
      <c r="B32" s="15" t="s">
        <v>120</v>
      </c>
      <c r="C32" s="15" t="s">
        <v>204</v>
      </c>
      <c r="D32" s="16">
        <f>E32+F32+G32</f>
        <v>125</v>
      </c>
      <c r="E32" s="16">
        <v>0</v>
      </c>
      <c r="F32" s="16">
        <v>125</v>
      </c>
      <c r="G32" s="16">
        <v>0</v>
      </c>
      <c r="H32" s="16"/>
      <c r="I32" s="16"/>
      <c r="J32" s="16"/>
      <c r="K32" s="16"/>
      <c r="L32" s="16"/>
    </row>
    <row r="33" ht="45" customHeight="1" spans="1:12">
      <c r="A33" s="15" t="s">
        <v>202</v>
      </c>
      <c r="B33" s="15" t="s">
        <v>120</v>
      </c>
      <c r="C33" s="15" t="s">
        <v>205</v>
      </c>
      <c r="D33" s="16">
        <f>E33+F33+G33</f>
        <v>1201.37</v>
      </c>
      <c r="E33" s="16">
        <v>0</v>
      </c>
      <c r="F33" s="16">
        <v>1201.37</v>
      </c>
      <c r="G33" s="16">
        <v>0</v>
      </c>
      <c r="H33" s="16"/>
      <c r="I33" s="16"/>
      <c r="J33" s="16"/>
      <c r="K33" s="16"/>
      <c r="L33" s="16"/>
    </row>
    <row r="34" ht="45" customHeight="1" spans="1:12">
      <c r="A34" s="15" t="s">
        <v>202</v>
      </c>
      <c r="B34" s="15" t="s">
        <v>120</v>
      </c>
      <c r="C34" s="15" t="s">
        <v>206</v>
      </c>
      <c r="D34" s="16">
        <f>E34+F34+G34</f>
        <v>2427.79</v>
      </c>
      <c r="E34" s="16">
        <v>0</v>
      </c>
      <c r="F34" s="16">
        <v>2427.79</v>
      </c>
      <c r="G34" s="16">
        <v>0</v>
      </c>
      <c r="H34" s="16"/>
      <c r="I34" s="16"/>
      <c r="J34" s="16"/>
      <c r="K34" s="16"/>
      <c r="L34" s="16"/>
    </row>
    <row r="35" ht="45" customHeight="1" spans="1:12">
      <c r="A35" s="15" t="s">
        <v>202</v>
      </c>
      <c r="B35" s="15" t="s">
        <v>120</v>
      </c>
      <c r="C35" s="15" t="s">
        <v>207</v>
      </c>
      <c r="D35" s="16">
        <f>E35+F35+G35</f>
        <v>737.46</v>
      </c>
      <c r="E35" s="16">
        <v>0</v>
      </c>
      <c r="F35" s="16">
        <v>737.46</v>
      </c>
      <c r="G35" s="16">
        <v>0</v>
      </c>
      <c r="H35" s="16"/>
      <c r="I35" s="16"/>
      <c r="J35" s="16"/>
      <c r="K35" s="16"/>
      <c r="L35" s="16"/>
    </row>
    <row r="36" ht="45" customHeight="1" spans="1:12">
      <c r="A36" s="15" t="s">
        <v>202</v>
      </c>
      <c r="B36" s="15" t="s">
        <v>120</v>
      </c>
      <c r="C36" s="15" t="s">
        <v>208</v>
      </c>
      <c r="D36" s="16">
        <f>E36+F36+G36</f>
        <v>31229.28</v>
      </c>
      <c r="E36" s="16">
        <v>0</v>
      </c>
      <c r="F36" s="16">
        <v>31229.28</v>
      </c>
      <c r="G36" s="16">
        <v>0</v>
      </c>
      <c r="H36" s="16"/>
      <c r="I36" s="16"/>
      <c r="J36" s="16"/>
      <c r="K36" s="16"/>
      <c r="L36" s="16"/>
    </row>
    <row r="37" ht="45" customHeight="1" spans="1:12">
      <c r="A37" s="15" t="s">
        <v>202</v>
      </c>
      <c r="B37" s="15" t="s">
        <v>120</v>
      </c>
      <c r="C37" s="15" t="s">
        <v>209</v>
      </c>
      <c r="D37" s="16">
        <f>E37+F37+G37</f>
        <v>600</v>
      </c>
      <c r="E37" s="16">
        <v>0</v>
      </c>
      <c r="F37" s="16">
        <v>600</v>
      </c>
      <c r="G37" s="16">
        <v>0</v>
      </c>
      <c r="H37" s="16"/>
      <c r="I37" s="16"/>
      <c r="J37" s="16"/>
      <c r="K37" s="16"/>
      <c r="L37" s="16"/>
    </row>
    <row r="38" ht="45" customHeight="1" spans="1:12">
      <c r="A38" s="15" t="s">
        <v>202</v>
      </c>
      <c r="B38" s="15" t="s">
        <v>120</v>
      </c>
      <c r="C38" s="15" t="s">
        <v>210</v>
      </c>
      <c r="D38" s="16">
        <f>E38+F38+G38</f>
        <v>436.81</v>
      </c>
      <c r="E38" s="16">
        <v>0</v>
      </c>
      <c r="F38" s="16">
        <v>436.81</v>
      </c>
      <c r="G38" s="16">
        <v>0</v>
      </c>
      <c r="H38" s="16"/>
      <c r="I38" s="16"/>
      <c r="J38" s="16"/>
      <c r="K38" s="16"/>
      <c r="L38" s="16"/>
    </row>
    <row r="39" ht="45" customHeight="1" spans="1:12">
      <c r="A39" s="15" t="s">
        <v>202</v>
      </c>
      <c r="B39" s="15" t="s">
        <v>120</v>
      </c>
      <c r="C39" s="15" t="s">
        <v>211</v>
      </c>
      <c r="D39" s="16">
        <f>E39+F39+G39</f>
        <v>10731.965</v>
      </c>
      <c r="E39" s="16">
        <v>0</v>
      </c>
      <c r="F39" s="16">
        <v>10731.965</v>
      </c>
      <c r="G39" s="16">
        <v>0</v>
      </c>
      <c r="H39" s="16"/>
      <c r="I39" s="16"/>
      <c r="J39" s="16"/>
      <c r="K39" s="16"/>
      <c r="L39" s="16"/>
    </row>
    <row r="40" ht="45" customHeight="1" spans="1:12">
      <c r="A40" s="15" t="s">
        <v>202</v>
      </c>
      <c r="B40" s="15" t="s">
        <v>120</v>
      </c>
      <c r="C40" s="15" t="s">
        <v>212</v>
      </c>
      <c r="D40" s="16">
        <f>E40+F40+G40</f>
        <v>21438.79</v>
      </c>
      <c r="E40" s="16">
        <v>0</v>
      </c>
      <c r="F40" s="16">
        <v>21438.79</v>
      </c>
      <c r="G40" s="16">
        <v>0</v>
      </c>
      <c r="H40" s="16"/>
      <c r="I40" s="16"/>
      <c r="J40" s="16"/>
      <c r="K40" s="16"/>
      <c r="L40" s="16"/>
    </row>
    <row r="41" ht="45" customHeight="1" spans="1:12">
      <c r="A41" s="15" t="s">
        <v>202</v>
      </c>
      <c r="B41" s="15" t="s">
        <v>120</v>
      </c>
      <c r="C41" s="15" t="s">
        <v>213</v>
      </c>
      <c r="D41" s="16">
        <f>E41+F41+G41</f>
        <v>156.35</v>
      </c>
      <c r="E41" s="16">
        <v>0</v>
      </c>
      <c r="F41" s="16">
        <v>156.35</v>
      </c>
      <c r="G41" s="16">
        <v>0</v>
      </c>
      <c r="H41" s="16"/>
      <c r="I41" s="16"/>
      <c r="J41" s="16"/>
      <c r="K41" s="16"/>
      <c r="L41" s="16"/>
    </row>
    <row r="42" ht="45" customHeight="1" spans="1:12">
      <c r="A42" s="15" t="s">
        <v>202</v>
      </c>
      <c r="B42" s="15" t="s">
        <v>120</v>
      </c>
      <c r="C42" s="15" t="s">
        <v>214</v>
      </c>
      <c r="D42" s="16">
        <f>E42+F42+G42</f>
        <v>119.77</v>
      </c>
      <c r="E42" s="16">
        <v>0</v>
      </c>
      <c r="F42" s="16">
        <v>119.77</v>
      </c>
      <c r="G42" s="16">
        <v>0</v>
      </c>
      <c r="H42" s="16"/>
      <c r="I42" s="16"/>
      <c r="J42" s="16"/>
      <c r="K42" s="16"/>
      <c r="L42" s="16"/>
    </row>
    <row r="43" ht="45" customHeight="1" spans="1:12">
      <c r="A43" s="15" t="s">
        <v>202</v>
      </c>
      <c r="B43" s="15" t="s">
        <v>120</v>
      </c>
      <c r="C43" s="15" t="s">
        <v>215</v>
      </c>
      <c r="D43" s="16">
        <f>E43+F43+G43</f>
        <v>198.92</v>
      </c>
      <c r="E43" s="16">
        <v>0</v>
      </c>
      <c r="F43" s="16">
        <v>198.92</v>
      </c>
      <c r="G43" s="16">
        <v>0</v>
      </c>
      <c r="H43" s="16"/>
      <c r="I43" s="16"/>
      <c r="J43" s="16"/>
      <c r="K43" s="16"/>
      <c r="L43" s="16"/>
    </row>
    <row r="44" ht="45" customHeight="1" spans="1:12">
      <c r="A44" s="15" t="s">
        <v>202</v>
      </c>
      <c r="B44" s="15" t="s">
        <v>120</v>
      </c>
      <c r="C44" s="15" t="s">
        <v>216</v>
      </c>
      <c r="D44" s="16">
        <f>E44+F44+G44</f>
        <v>30</v>
      </c>
      <c r="E44" s="16">
        <v>0</v>
      </c>
      <c r="F44" s="16">
        <v>30</v>
      </c>
      <c r="G44" s="16">
        <v>0</v>
      </c>
      <c r="H44" s="16"/>
      <c r="I44" s="16"/>
      <c r="J44" s="16"/>
      <c r="K44" s="16"/>
      <c r="L44" s="16"/>
    </row>
    <row r="45" ht="45" customHeight="1" spans="1:12">
      <c r="A45" s="15" t="s">
        <v>202</v>
      </c>
      <c r="B45" s="15" t="s">
        <v>120</v>
      </c>
      <c r="C45" s="15" t="s">
        <v>217</v>
      </c>
      <c r="D45" s="16">
        <f>E45+F45+G45</f>
        <v>470</v>
      </c>
      <c r="E45" s="16">
        <v>0</v>
      </c>
      <c r="F45" s="16">
        <v>470</v>
      </c>
      <c r="G45" s="16">
        <v>0</v>
      </c>
      <c r="H45" s="16"/>
      <c r="I45" s="16"/>
      <c r="J45" s="16"/>
      <c r="K45" s="16"/>
      <c r="L45" s="16"/>
    </row>
    <row r="46" ht="45" customHeight="1" spans="1:12">
      <c r="A46" s="15" t="s">
        <v>202</v>
      </c>
      <c r="B46" s="15" t="s">
        <v>120</v>
      </c>
      <c r="C46" s="15" t="s">
        <v>218</v>
      </c>
      <c r="D46" s="16">
        <f>E46+F46+G46</f>
        <v>2006.65</v>
      </c>
      <c r="E46" s="16">
        <v>0</v>
      </c>
      <c r="F46" s="16">
        <v>2006.65</v>
      </c>
      <c r="G46" s="16">
        <v>0</v>
      </c>
      <c r="H46" s="16"/>
      <c r="I46" s="16"/>
      <c r="J46" s="16"/>
      <c r="K46" s="16"/>
      <c r="L46" s="16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