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D:\Work\BillPrints-预算批复\Program\"/>
    </mc:Choice>
  </mc:AlternateContent>
  <xr:revisionPtr revIDLastSave="0" documentId="13_ncr:1_{0661D6B6-4712-42F4-ADAF-F703FCB2DB77}" xr6:coauthVersionLast="47" xr6:coauthVersionMax="47" xr10:uidLastSave="{00000000-0000-0000-0000-000000000000}"/>
  <bookViews>
    <workbookView minimized="1" xWindow="6465" yWindow="2820" windowWidth="21600" windowHeight="11385" xr2:uid="{00000000-000D-0000-FFFF-FFFF00000000}"/>
  </bookViews>
  <sheets>
    <sheet name="预算01表" sheetId="4" r:id="rId1"/>
    <sheet name="预算02表" sheetId="1" r:id="rId2"/>
    <sheet name="预算03表" sheetId="2" r:id="rId3"/>
    <sheet name="预算04表" sheetId="9" r:id="rId4"/>
    <sheet name="预算05表" sheetId="5" r:id="rId5"/>
    <sheet name="预算06表" sheetId="7" r:id="rId6"/>
    <sheet name="预算07表" sheetId="6" r:id="rId7"/>
    <sheet name="预算08表" sheetId="8" r:id="rId8"/>
    <sheet name="预算09表" sheetId="10" r:id="rId9"/>
    <sheet name="预算10表" sheetId="11" r:id="rId10"/>
  </sheets>
  <definedNames>
    <definedName name="_xlnm.Print_Area" localSheetId="0">预算01表!$A$1:$F$30</definedName>
    <definedName name="_xlnm.Print_Area" localSheetId="1">预算02表!$A$1:$W$10</definedName>
    <definedName name="_xlnm.Print_Area" localSheetId="3">预算04表!$A$1:$F$37</definedName>
    <definedName name="_xlnm.Print_Titles" localSheetId="2">预算03表!$1:$4</definedName>
    <definedName name="_xlnm.Print_Titles" localSheetId="4">预算05表!$1:$6</definedName>
    <definedName name="_xlnm.Print_Titles" localSheetId="5">预算06表!$1:$5</definedName>
    <definedName name="_xlnm.Print_Titles" localSheetId="6">预算07表!$1:$6</definedName>
    <definedName name="_xlnm.Print_Titles" localSheetId="8">预算09表!$1:$4</definedName>
    <definedName name="_xlnm.Print_Titles" localSheetId="9">预算10表!$1:$5</definedName>
  </definedNames>
  <calcPr calcId="181029"/>
</workbook>
</file>

<file path=xl/calcChain.xml><?xml version="1.0" encoding="utf-8"?>
<calcChain xmlns="http://schemas.openxmlformats.org/spreadsheetml/2006/main">
  <c r="D122" i="11" l="1"/>
  <c r="D121" i="11"/>
  <c r="D120" i="11"/>
  <c r="D119" i="11"/>
  <c r="D118" i="11"/>
  <c r="D117" i="11"/>
  <c r="D116" i="11"/>
  <c r="D115" i="11"/>
  <c r="D114" i="11"/>
  <c r="D113" i="11"/>
  <c r="D112" i="11"/>
  <c r="D111" i="11"/>
  <c r="D110" i="11"/>
  <c r="D109" i="11"/>
  <c r="D108" i="11"/>
  <c r="D107" i="11"/>
  <c r="D106" i="11"/>
  <c r="D105" i="11"/>
  <c r="D104" i="11"/>
  <c r="D103" i="11"/>
  <c r="D102" i="11"/>
  <c r="D101" i="11"/>
  <c r="D100" i="11"/>
  <c r="D99" i="11"/>
  <c r="D98" i="11"/>
  <c r="D97" i="11"/>
  <c r="D96" i="11"/>
  <c r="D95" i="11"/>
  <c r="D94" i="11"/>
  <c r="D93" i="11"/>
  <c r="D92" i="11"/>
  <c r="D91" i="11"/>
  <c r="D90" i="11"/>
  <c r="D89" i="11"/>
  <c r="D88" i="11"/>
  <c r="D87" i="11"/>
  <c r="D86" i="11"/>
  <c r="D85" i="11"/>
  <c r="D84" i="11"/>
  <c r="D83" i="11"/>
  <c r="D82" i="11"/>
  <c r="D81" i="11"/>
  <c r="D80" i="11"/>
  <c r="D79" i="11"/>
  <c r="D78" i="11"/>
  <c r="D77" i="11"/>
  <c r="D76" i="11"/>
  <c r="D75" i="11"/>
  <c r="D74" i="11"/>
  <c r="D73" i="11"/>
  <c r="D72" i="11"/>
  <c r="D71" i="11"/>
  <c r="D70" i="11"/>
  <c r="D69" i="11"/>
  <c r="D68" i="11"/>
  <c r="D67" i="11"/>
  <c r="D66" i="11"/>
  <c r="D65" i="11"/>
  <c r="D64" i="11"/>
  <c r="D63" i="11"/>
  <c r="D62" i="11"/>
  <c r="D61" i="11"/>
  <c r="D60" i="11"/>
  <c r="D59" i="11"/>
  <c r="D58" i="11"/>
  <c r="D57" i="11"/>
  <c r="D56" i="11"/>
  <c r="D55" i="11"/>
  <c r="D54" i="11"/>
  <c r="D53" i="11"/>
  <c r="D52" i="11"/>
  <c r="D51" i="11"/>
  <c r="D50" i="11"/>
  <c r="D49" i="11"/>
  <c r="D48" i="11"/>
  <c r="D47" i="11"/>
  <c r="D46" i="11"/>
  <c r="D45" i="11"/>
  <c r="D44" i="11"/>
  <c r="D43" i="11"/>
  <c r="D42" i="11"/>
  <c r="D41" i="11"/>
  <c r="D40" i="11"/>
  <c r="D39" i="11"/>
  <c r="D38" i="11"/>
  <c r="D37" i="11"/>
  <c r="D36" i="11"/>
  <c r="D35" i="11"/>
  <c r="D34" i="11"/>
  <c r="D33" i="11"/>
  <c r="D32" i="11"/>
  <c r="D31" i="11"/>
  <c r="D30" i="11"/>
  <c r="D29" i="11"/>
  <c r="D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D12" i="11"/>
  <c r="D11" i="11"/>
  <c r="D10" i="11"/>
  <c r="D9" i="11"/>
  <c r="D8" i="11"/>
  <c r="D7" i="11"/>
  <c r="D6" i="11" s="1"/>
  <c r="D13" i="6"/>
  <c r="C13" i="6" s="1"/>
  <c r="D12" i="6"/>
  <c r="C12" i="6"/>
  <c r="D11" i="6"/>
  <c r="C11" i="6"/>
  <c r="D10" i="6"/>
  <c r="C10" i="6"/>
  <c r="D9" i="6"/>
  <c r="C9" i="6"/>
  <c r="D8" i="6"/>
  <c r="C8" i="6"/>
  <c r="D7" i="6"/>
  <c r="C7" i="6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D18" i="5"/>
  <c r="C18" i="5"/>
  <c r="D17" i="5"/>
  <c r="C17" i="5"/>
  <c r="D16" i="5"/>
  <c r="C16" i="5"/>
  <c r="D15" i="5"/>
  <c r="C15" i="5"/>
  <c r="D14" i="5"/>
  <c r="C14" i="5"/>
  <c r="D13" i="5"/>
  <c r="C13" i="5"/>
  <c r="D12" i="5"/>
  <c r="C12" i="5"/>
  <c r="D11" i="5"/>
  <c r="C11" i="5"/>
  <c r="D10" i="5"/>
  <c r="C10" i="5"/>
  <c r="D9" i="5"/>
  <c r="C9" i="5"/>
  <c r="D8" i="5"/>
  <c r="C8" i="5" s="1"/>
  <c r="C7" i="5" s="1"/>
  <c r="C13" i="2"/>
  <c r="C12" i="2"/>
  <c r="C11" i="2"/>
  <c r="C10" i="2"/>
  <c r="C9" i="2"/>
  <c r="C8" i="2"/>
  <c r="C7" i="2"/>
  <c r="C6" i="2" s="1"/>
  <c r="L6" i="11"/>
  <c r="K6" i="11"/>
  <c r="J6" i="11"/>
  <c r="I6" i="11"/>
  <c r="H6" i="11"/>
  <c r="G6" i="11"/>
  <c r="F6" i="11"/>
  <c r="E6" i="11"/>
  <c r="A3" i="11"/>
  <c r="D6" i="10"/>
  <c r="D5" i="10"/>
  <c r="A3" i="10"/>
  <c r="C6" i="10" s="1"/>
  <c r="D7" i="8"/>
  <c r="B7" i="8" s="1"/>
  <c r="B6" i="8" s="1"/>
  <c r="G6" i="8"/>
  <c r="F6" i="8"/>
  <c r="E6" i="8"/>
  <c r="C6" i="8"/>
  <c r="A3" i="8"/>
  <c r="A7" i="8" s="1"/>
  <c r="A3" i="6"/>
  <c r="A3" i="7"/>
  <c r="H7" i="5"/>
  <c r="G7" i="5"/>
  <c r="F7" i="5"/>
  <c r="E7" i="5"/>
  <c r="A3" i="5"/>
  <c r="B33" i="9"/>
  <c r="F32" i="9"/>
  <c r="F37" i="9" s="1"/>
  <c r="B32" i="9"/>
  <c r="B37" i="9" s="1"/>
  <c r="F7" i="9"/>
  <c r="A4" i="9"/>
  <c r="J6" i="2"/>
  <c r="I6" i="2"/>
  <c r="H6" i="2"/>
  <c r="G6" i="2"/>
  <c r="F6" i="2"/>
  <c r="E6" i="2"/>
  <c r="D6" i="2"/>
  <c r="J5" i="2"/>
  <c r="I5" i="2"/>
  <c r="H5" i="2"/>
  <c r="G5" i="2"/>
  <c r="F5" i="2"/>
  <c r="E5" i="2"/>
  <c r="D5" i="2"/>
  <c r="A3" i="2"/>
  <c r="B6" i="2" s="1"/>
  <c r="U9" i="1"/>
  <c r="Q9" i="1"/>
  <c r="P9" i="1" s="1"/>
  <c r="H9" i="1"/>
  <c r="C9" i="1"/>
  <c r="C8" i="1" s="1"/>
  <c r="W8" i="1"/>
  <c r="V8" i="1"/>
  <c r="U8" i="1"/>
  <c r="T8" i="1"/>
  <c r="S8" i="1"/>
  <c r="R8" i="1"/>
  <c r="O8" i="1"/>
  <c r="N8" i="1"/>
  <c r="M8" i="1"/>
  <c r="L8" i="1"/>
  <c r="K8" i="1"/>
  <c r="J8" i="1"/>
  <c r="I8" i="1"/>
  <c r="H8" i="1"/>
  <c r="G8" i="1"/>
  <c r="F8" i="1"/>
  <c r="E8" i="1"/>
  <c r="D8" i="1"/>
  <c r="A4" i="1"/>
  <c r="A9" i="1" s="1"/>
  <c r="F28" i="4"/>
  <c r="F30" i="4" s="1"/>
  <c r="B28" i="4"/>
  <c r="B30" i="4" s="1"/>
  <c r="F7" i="4"/>
  <c r="D6" i="8" l="1"/>
  <c r="D7" i="5"/>
  <c r="C5" i="2"/>
  <c r="P8" i="1"/>
  <c r="B9" i="1"/>
  <c r="B8" i="1" s="1"/>
  <c r="Q8" i="1"/>
</calcChain>
</file>

<file path=xl/sharedStrings.xml><?xml version="1.0" encoding="utf-8"?>
<sst xmlns="http://schemas.openxmlformats.org/spreadsheetml/2006/main" count="614" uniqueCount="288">
  <si>
    <t>预算01表</t>
  </si>
  <si>
    <t>2024  年  收  支  预  算  总  表</t>
  </si>
  <si>
    <t>单位：万元</t>
  </si>
  <si>
    <r>
      <rPr>
        <sz val="11"/>
        <color rgb="FF000000"/>
        <rFont val="宋体"/>
        <charset val="134"/>
        <scheme val="minor"/>
      </rPr>
      <t xml:space="preserve">收 </t>
    </r>
    <r>
      <rPr>
        <sz val="11"/>
        <color rgb="FF000000"/>
        <rFont val="宋体"/>
        <charset val="134"/>
      </rPr>
      <t xml:space="preserve">   入    预     算</t>
    </r>
  </si>
  <si>
    <r>
      <rPr>
        <sz val="11"/>
        <color rgb="FF000000"/>
        <rFont val="宋体"/>
        <charset val="134"/>
        <scheme val="minor"/>
      </rPr>
      <t xml:space="preserve">支 </t>
    </r>
    <r>
      <rPr>
        <sz val="11"/>
        <color rgb="FF000000"/>
        <rFont val="宋体"/>
        <charset val="134"/>
      </rPr>
      <t xml:space="preserve">             出              预              算</t>
    </r>
  </si>
  <si>
    <r>
      <rPr>
        <sz val="11"/>
        <color rgb="FF000000"/>
        <rFont val="宋体"/>
        <charset val="134"/>
        <scheme val="minor"/>
      </rPr>
      <t xml:space="preserve">项 </t>
    </r>
    <r>
      <rPr>
        <sz val="11"/>
        <color rgb="FF000000"/>
        <rFont val="宋体"/>
        <charset val="134"/>
      </rPr>
      <t xml:space="preserve">     目</t>
    </r>
  </si>
  <si>
    <t>2024年预算</t>
  </si>
  <si>
    <t>支 出 功 能 分 类</t>
  </si>
  <si>
    <t>支 出 项 目 分 类</t>
  </si>
  <si>
    <t>一、一般公共预算拨款收入</t>
  </si>
  <si>
    <t>一、一般公共服务支出</t>
  </si>
  <si>
    <t>一、基本支出</t>
  </si>
  <si>
    <t>二、政府性基金预算拨款收入</t>
  </si>
  <si>
    <t>二、国防支出</t>
  </si>
  <si>
    <r>
      <rPr>
        <sz val="11"/>
        <color rgb="FF000000"/>
        <rFont val="宋体"/>
        <charset val="134"/>
        <scheme val="minor"/>
      </rPr>
      <t xml:space="preserve">    </t>
    </r>
    <r>
      <rPr>
        <sz val="11"/>
        <color rgb="FF000000"/>
        <rFont val="宋体"/>
        <charset val="134"/>
      </rPr>
      <t>人员支出</t>
    </r>
  </si>
  <si>
    <t>三、国有资本经营预算拨款收入</t>
  </si>
  <si>
    <t>三、公共安全支出</t>
  </si>
  <si>
    <r>
      <rPr>
        <sz val="11"/>
        <color rgb="FF000000"/>
        <rFont val="宋体"/>
        <charset val="134"/>
        <scheme val="minor"/>
      </rPr>
      <t xml:space="preserve">    </t>
    </r>
    <r>
      <rPr>
        <sz val="11"/>
        <color rgb="FF000000"/>
        <rFont val="宋体"/>
        <charset val="134"/>
      </rPr>
      <t>公用支出</t>
    </r>
  </si>
  <si>
    <t>四、财政专户管理资金收入</t>
  </si>
  <si>
    <t>四、教育支出</t>
  </si>
  <si>
    <r>
      <rPr>
        <sz val="11"/>
        <color rgb="FF000000"/>
        <rFont val="宋体"/>
        <charset val="134"/>
        <scheme val="minor"/>
      </rPr>
      <t xml:space="preserve">    </t>
    </r>
    <r>
      <rPr>
        <sz val="11"/>
        <color rgb="FF000000"/>
        <rFont val="宋体"/>
        <charset val="134"/>
      </rPr>
      <t>专项业务费</t>
    </r>
  </si>
  <si>
    <t>五、事业收入</t>
  </si>
  <si>
    <t>五、科学技术支出</t>
  </si>
  <si>
    <t>二、项目支出</t>
  </si>
  <si>
    <t>六、事业单位经营收入</t>
  </si>
  <si>
    <t>六、文化旅游体育与传媒支出</t>
  </si>
  <si>
    <t>三、经营支出</t>
  </si>
  <si>
    <t>七、上级补助收入</t>
  </si>
  <si>
    <t>七、社会保障和就业支出</t>
  </si>
  <si>
    <t>四、上缴上级支出</t>
  </si>
  <si>
    <t>八、附属单位上缴收入</t>
  </si>
  <si>
    <t>八、卫生健康支出</t>
  </si>
  <si>
    <t>五、对附属单位补助支出</t>
  </si>
  <si>
    <t>九、其他收入</t>
  </si>
  <si>
    <t>九、节能环保支出</t>
  </si>
  <si>
    <t>六、投资支出</t>
  </si>
  <si>
    <t>十、城乡社区支出</t>
  </si>
  <si>
    <t>七、其他支出</t>
  </si>
  <si>
    <t>十一、农林水支出</t>
  </si>
  <si>
    <t>十二、交通运输支出</t>
  </si>
  <si>
    <t>十三、资源勘探工业信息等支出</t>
  </si>
  <si>
    <t>十四、商业服务业等支出</t>
  </si>
  <si>
    <t>十五、金融支出</t>
  </si>
  <si>
    <t>十六、援助其他地区支出</t>
  </si>
  <si>
    <t>十七、自然资源海洋气象等支出</t>
  </si>
  <si>
    <t>十八、住房保障支出</t>
  </si>
  <si>
    <t>十九、国有资本经营预算支出</t>
  </si>
  <si>
    <t>二十、灾害防治及应急管理支出</t>
  </si>
  <si>
    <t>二十一、其他支出</t>
  </si>
  <si>
    <t>本 年 收 入 合 计</t>
  </si>
  <si>
    <r>
      <rPr>
        <sz val="11"/>
        <color rgb="FF000000"/>
        <rFont val="宋体"/>
        <charset val="134"/>
        <scheme val="minor"/>
      </rPr>
      <t xml:space="preserve">本 </t>
    </r>
    <r>
      <rPr>
        <sz val="11"/>
        <color rgb="FF000000"/>
        <rFont val="宋体"/>
        <charset val="134"/>
      </rPr>
      <t xml:space="preserve"> 年  支  出  合  计</t>
    </r>
  </si>
  <si>
    <t>四、上年结转和结余</t>
  </si>
  <si>
    <t>结转下年</t>
  </si>
  <si>
    <t>收 入 总 计</t>
  </si>
  <si>
    <r>
      <rPr>
        <sz val="11"/>
        <color rgb="FF000000"/>
        <rFont val="宋体"/>
        <charset val="134"/>
        <scheme val="minor"/>
      </rPr>
      <t xml:space="preserve">支 </t>
    </r>
    <r>
      <rPr>
        <sz val="11"/>
        <color rgb="FF000000"/>
        <rFont val="宋体"/>
        <charset val="134"/>
      </rPr>
      <t xml:space="preserve"> 出  总   计</t>
    </r>
  </si>
  <si>
    <t>预算02表</t>
  </si>
  <si>
    <t>2024    年    收    入    预    算    总    表</t>
  </si>
  <si>
    <t>单位名称</t>
  </si>
  <si>
    <t>总计</t>
  </si>
  <si>
    <t>本年收入</t>
  </si>
  <si>
    <t>上年结转和结余</t>
  </si>
  <si>
    <t>财政拨款</t>
  </si>
  <si>
    <t>纳入财政专户的教育收费拨款</t>
  </si>
  <si>
    <t>其他自有资金</t>
  </si>
  <si>
    <t>合计</t>
  </si>
  <si>
    <t>财政拨款结转和结余</t>
  </si>
  <si>
    <t>非财政拨款结转和结余</t>
  </si>
  <si>
    <t>一般公共预算</t>
  </si>
  <si>
    <t>政府性基金预算</t>
  </si>
  <si>
    <t>国有资本经营预算</t>
  </si>
  <si>
    <t>非同级财政拨款收入</t>
  </si>
  <si>
    <t>其他事业收入</t>
  </si>
  <si>
    <t>经营收入</t>
  </si>
  <si>
    <t>投资收益</t>
  </si>
  <si>
    <t>其他收入</t>
  </si>
  <si>
    <t>附属单位上缴收入</t>
  </si>
  <si>
    <t>上级补助收入</t>
  </si>
  <si>
    <t>小计</t>
  </si>
  <si>
    <t>其他自由资金</t>
  </si>
  <si>
    <t>预算03表</t>
  </si>
  <si>
    <t>2024  年  支  出  预  算  总  表</t>
  </si>
  <si>
    <t>功能科目编码</t>
  </si>
  <si>
    <t>单位名称（功能科目名称）</t>
  </si>
  <si>
    <t>基本支出</t>
  </si>
  <si>
    <t>项目支出</t>
  </si>
  <si>
    <t>经营支出</t>
  </si>
  <si>
    <t>上缴上级支出</t>
  </si>
  <si>
    <t>对附属单位补助支出</t>
  </si>
  <si>
    <t>投资支出</t>
  </si>
  <si>
    <t>其他支出</t>
  </si>
  <si>
    <t>预算04表</t>
  </si>
  <si>
    <t>2024  年  财  政  拨  款  收  支  预  算  总  表</t>
  </si>
  <si>
    <r>
      <rPr>
        <sz val="11"/>
        <color rgb="FF000000"/>
        <rFont val="宋体"/>
        <charset val="134"/>
        <scheme val="minor"/>
      </rPr>
      <t xml:space="preserve">收 </t>
    </r>
    <r>
      <rPr>
        <sz val="11"/>
        <color rgb="FF000000"/>
        <rFont val="宋体"/>
        <charset val="134"/>
      </rPr>
      <t xml:space="preserve">             入    </t>
    </r>
  </si>
  <si>
    <r>
      <rPr>
        <sz val="11"/>
        <color rgb="FF000000"/>
        <rFont val="宋体"/>
        <charset val="134"/>
        <scheme val="minor"/>
      </rPr>
      <t xml:space="preserve">支 </t>
    </r>
    <r>
      <rPr>
        <sz val="11"/>
        <color rgb="FF000000"/>
        <rFont val="宋体"/>
        <charset val="134"/>
      </rPr>
      <t xml:space="preserve">             出              </t>
    </r>
  </si>
  <si>
    <t>预 算 数</t>
  </si>
  <si>
    <t>一、一般公共预算</t>
  </si>
  <si>
    <t>二、政府性基金预算</t>
  </si>
  <si>
    <t>三、国有资本经营预算</t>
  </si>
  <si>
    <t>十九、粮油物资储备支出</t>
  </si>
  <si>
    <t>二十一、预备费</t>
  </si>
  <si>
    <t>二十二、其他支出</t>
  </si>
  <si>
    <t>二十三、债务付息支出</t>
  </si>
  <si>
    <t>二十四、债务发行费用支出</t>
  </si>
  <si>
    <t>二十五、国有资本经营预算支出</t>
  </si>
  <si>
    <t>年终结转和结余</t>
  </si>
  <si>
    <t xml:space="preserve">    一般公共预算</t>
  </si>
  <si>
    <t xml:space="preserve">    政府性基金预算</t>
  </si>
  <si>
    <t xml:space="preserve">    国有资本经营预算</t>
  </si>
  <si>
    <t>预算05表</t>
  </si>
  <si>
    <t>2024  年  财  政  拨  款  一  般  公  共  预  算  支  出  预  算  表</t>
  </si>
  <si>
    <t>本年一般公共预算支出</t>
  </si>
  <si>
    <t>人员支出</t>
  </si>
  <si>
    <t>公用支出</t>
  </si>
  <si>
    <t>专项业务费</t>
  </si>
  <si>
    <t>预算06表</t>
  </si>
  <si>
    <t>2024 年 财 政 拨 款 一 般 公 共 预 算 基 本 支 出 预 算 表</t>
  </si>
  <si>
    <t>部门政府支出经济分类</t>
  </si>
  <si>
    <t>政府预算支出经济分类</t>
  </si>
  <si>
    <t>本年一般公共预算基本支出</t>
  </si>
  <si>
    <t>科目编码</t>
  </si>
  <si>
    <t>科目名称</t>
  </si>
  <si>
    <t>预算07表</t>
  </si>
  <si>
    <t>2024 年 财 政 拨 款 政 府 性 基 金 预 算 支 出 预 算 表</t>
  </si>
  <si>
    <t>本年政府性基金预算支出</t>
  </si>
  <si>
    <t>预算08表</t>
  </si>
  <si>
    <t>2024 年 财 政 拨 款 一 般 公 共 预 算 “三 公” 经 费 支 出 预 算 表</t>
  </si>
  <si>
    <t>“三公”经费合计</t>
  </si>
  <si>
    <t>因公出国（境）费</t>
  </si>
  <si>
    <t>公务用车购置及运行维护费</t>
  </si>
  <si>
    <t>公务接待费</t>
  </si>
  <si>
    <t>公务用车购置费</t>
  </si>
  <si>
    <t>公务用车运行维护费</t>
  </si>
  <si>
    <t>预算09表</t>
  </si>
  <si>
    <t>2024 年 财 政 拨 款 政 府 采 购 预 算 表</t>
  </si>
  <si>
    <t>功能科目</t>
  </si>
  <si>
    <t>项目类别</t>
  </si>
  <si>
    <t>单位名称（项目名称）</t>
  </si>
  <si>
    <t>预算10表</t>
  </si>
  <si>
    <t>2024 年 项 目 支 出 预 算 表</t>
  </si>
  <si>
    <t>项  目  名  称</t>
  </si>
  <si>
    <t>纳入预算管理的行政事业性收费拨款</t>
  </si>
  <si>
    <t>部门名称：天津经济技术开发区基本建设管理办公室</t>
    <phoneticPr fontId="7" type="noConversion"/>
  </si>
  <si>
    <t>天津经济技术开发区基本建设管理办公室</t>
  </si>
  <si>
    <t>2120399-670</t>
  </si>
  <si>
    <t>总公司大楼改造</t>
  </si>
  <si>
    <t>2120803-670</t>
  </si>
  <si>
    <t>中心庄路上跨津滨高速、京津塘高速两座拱桥水平系杆更换项目</t>
  </si>
  <si>
    <t>2290402-670</t>
  </si>
  <si>
    <t>天津市滨海新区经开区西区医药产业园建设项目</t>
  </si>
  <si>
    <t>学前教育</t>
    <phoneticPr fontId="7" type="noConversion"/>
  </si>
  <si>
    <t>小学教育</t>
    <phoneticPr fontId="7" type="noConversion"/>
  </si>
  <si>
    <t>高中教育</t>
    <phoneticPr fontId="7" type="noConversion"/>
  </si>
  <si>
    <t>工程建设管理</t>
    <phoneticPr fontId="7" type="noConversion"/>
  </si>
  <si>
    <t>其他城乡社区公共设施支出</t>
    <phoneticPr fontId="7" type="noConversion"/>
  </si>
  <si>
    <t>城市建设支出</t>
    <phoneticPr fontId="7" type="noConversion"/>
  </si>
  <si>
    <t>其他地方自行试点项目收益专项债券收入安排的支出</t>
    <phoneticPr fontId="7" type="noConversion"/>
  </si>
  <si>
    <t>天津经济技术开发区基本建设管理办公室</t>
    <phoneticPr fontId="7" type="noConversion"/>
  </si>
  <si>
    <t>教育支出</t>
    <phoneticPr fontId="7" type="noConversion"/>
  </si>
  <si>
    <t>普通教育</t>
    <phoneticPr fontId="7" type="noConversion"/>
  </si>
  <si>
    <t>城乡社区支出</t>
    <phoneticPr fontId="7" type="noConversion"/>
  </si>
  <si>
    <t>城乡社区管理事务</t>
    <phoneticPr fontId="7" type="noConversion"/>
  </si>
  <si>
    <t>城乡社区公共设施</t>
    <phoneticPr fontId="7" type="noConversion"/>
  </si>
  <si>
    <t>工资福利支出</t>
    <phoneticPr fontId="7" type="noConversion"/>
  </si>
  <si>
    <t>对事业单位经常性补助</t>
    <phoneticPr fontId="7" type="noConversion"/>
  </si>
  <si>
    <t>基本工资</t>
    <phoneticPr fontId="7" type="noConversion"/>
  </si>
  <si>
    <t>津贴补贴</t>
    <phoneticPr fontId="7" type="noConversion"/>
  </si>
  <si>
    <t>机关事业单位基本养老保险缴费</t>
    <phoneticPr fontId="7" type="noConversion"/>
  </si>
  <si>
    <t>职业年金缴费</t>
    <phoneticPr fontId="7" type="noConversion"/>
  </si>
  <si>
    <t>职工基本医疗保险缴费</t>
    <phoneticPr fontId="7" type="noConversion"/>
  </si>
  <si>
    <t>其他社会保障缴费</t>
    <phoneticPr fontId="7" type="noConversion"/>
  </si>
  <si>
    <t>住房公积金</t>
    <phoneticPr fontId="7" type="noConversion"/>
  </si>
  <si>
    <t>商品和服务支出</t>
    <phoneticPr fontId="7" type="noConversion"/>
  </si>
  <si>
    <t>办公费</t>
    <phoneticPr fontId="7" type="noConversion"/>
  </si>
  <si>
    <t>水费</t>
    <phoneticPr fontId="7" type="noConversion"/>
  </si>
  <si>
    <t>其他交通费用</t>
    <phoneticPr fontId="7" type="noConversion"/>
  </si>
  <si>
    <t>其他商品和服务支出</t>
    <phoneticPr fontId="7" type="noConversion"/>
  </si>
  <si>
    <t>国有土地使用权出让收入安排的支出</t>
    <phoneticPr fontId="7" type="noConversion"/>
  </si>
  <si>
    <t>其他支出</t>
    <phoneticPr fontId="7" type="noConversion"/>
  </si>
  <si>
    <t>其他政府性基金及对应专项债务收入安排的支出</t>
    <phoneticPr fontId="7" type="noConversion"/>
  </si>
  <si>
    <t>2050201-670</t>
    <phoneticPr fontId="7" type="noConversion"/>
  </si>
  <si>
    <t>2007年学校幼儿园维修</t>
    <phoneticPr fontId="7" type="noConversion"/>
  </si>
  <si>
    <t>第四幼儿园</t>
    <phoneticPr fontId="7" type="noConversion"/>
  </si>
  <si>
    <t>第五幼儿园</t>
    <phoneticPr fontId="7" type="noConversion"/>
  </si>
  <si>
    <t>2050202-670</t>
    <phoneticPr fontId="7" type="noConversion"/>
  </si>
  <si>
    <t>第二中小学</t>
    <phoneticPr fontId="7" type="noConversion"/>
  </si>
  <si>
    <t>开发区国际学校改扩建工程</t>
    <phoneticPr fontId="7" type="noConversion"/>
  </si>
  <si>
    <t>新建华东师范大学滨海附属小学</t>
    <phoneticPr fontId="7" type="noConversion"/>
  </si>
  <si>
    <t>新建泰达岳阳道小学</t>
    <phoneticPr fontId="7" type="noConversion"/>
  </si>
  <si>
    <t>新建西区小镇九年一贯制学校</t>
    <phoneticPr fontId="7" type="noConversion"/>
  </si>
  <si>
    <t>学校、幼儿园屋顶防水维修项目</t>
    <phoneticPr fontId="7" type="noConversion"/>
  </si>
  <si>
    <t>2050204</t>
    <phoneticPr fontId="7" type="noConversion"/>
  </si>
  <si>
    <t>2050204-670</t>
    <phoneticPr fontId="7" type="noConversion"/>
  </si>
  <si>
    <t>开发区第一中学改扩建工程二期</t>
    <phoneticPr fontId="7" type="noConversion"/>
  </si>
  <si>
    <t>212</t>
    <phoneticPr fontId="7" type="noConversion"/>
  </si>
  <si>
    <t>21201</t>
    <phoneticPr fontId="7" type="noConversion"/>
  </si>
  <si>
    <t>2120106</t>
    <phoneticPr fontId="7" type="noConversion"/>
  </si>
  <si>
    <t>2120106-670</t>
    <phoneticPr fontId="7" type="noConversion"/>
  </si>
  <si>
    <t>综合工作专项</t>
    <phoneticPr fontId="7" type="noConversion"/>
  </si>
  <si>
    <t>21203</t>
    <phoneticPr fontId="7" type="noConversion"/>
  </si>
  <si>
    <t>2120399</t>
    <phoneticPr fontId="7" type="noConversion"/>
  </si>
  <si>
    <t>2120399-670</t>
    <phoneticPr fontId="7" type="noConversion"/>
  </si>
  <si>
    <t>09年课题研究</t>
    <phoneticPr fontId="7" type="noConversion"/>
  </si>
  <si>
    <t>09年老住宅小区改造</t>
    <phoneticPr fontId="7" type="noConversion"/>
  </si>
  <si>
    <t>2007年老小区改造</t>
    <phoneticPr fontId="7" type="noConversion"/>
  </si>
  <si>
    <t>2008老小区改造</t>
    <phoneticPr fontId="7" type="noConversion"/>
  </si>
  <si>
    <t>2009年区域环境整治工程</t>
    <phoneticPr fontId="7" type="noConversion"/>
  </si>
  <si>
    <t>2016年老小区电力管网改造工程</t>
    <phoneticPr fontId="7" type="noConversion"/>
  </si>
  <si>
    <t>2018年公共厕所建设工程</t>
    <phoneticPr fontId="7" type="noConversion"/>
  </si>
  <si>
    <t>8.12抢险维修项目</t>
    <phoneticPr fontId="7" type="noConversion"/>
  </si>
  <si>
    <t>八大街中队消防站提升改造工程</t>
    <phoneticPr fontId="7" type="noConversion"/>
  </si>
  <si>
    <t>滨海职业技能培训中心改造工程</t>
    <phoneticPr fontId="7" type="noConversion"/>
  </si>
  <si>
    <t>大陆汽车系统有限公司厂房维修工程</t>
    <phoneticPr fontId="7" type="noConversion"/>
  </si>
  <si>
    <t>第三大街净菜市场前期费</t>
    <phoneticPr fontId="7" type="noConversion"/>
  </si>
  <si>
    <t>东区第三消防站</t>
    <phoneticPr fontId="7" type="noConversion"/>
  </si>
  <si>
    <t>洞庭路老政法大楼维修改造工程</t>
    <phoneticPr fontId="7" type="noConversion"/>
  </si>
  <si>
    <t>二级消防指挥中心及第四消防站</t>
    <phoneticPr fontId="7" type="noConversion"/>
  </si>
  <si>
    <t>防灾、减灾、救灾等项目资金</t>
    <phoneticPr fontId="7" type="noConversion"/>
  </si>
  <si>
    <t>飞龙畜产厂房改造</t>
    <phoneticPr fontId="7" type="noConversion"/>
  </si>
  <si>
    <t>飞龙畜产改造(执法大队办公楼)</t>
    <phoneticPr fontId="7" type="noConversion"/>
  </si>
  <si>
    <t>丰华园二期通用厂房</t>
    <phoneticPr fontId="7" type="noConversion"/>
  </si>
  <si>
    <t>服务外包公寓</t>
    <phoneticPr fontId="7" type="noConversion"/>
  </si>
  <si>
    <t>海景街蓝领公寓</t>
    <phoneticPr fontId="7" type="noConversion"/>
  </si>
  <si>
    <t>海云街通用厂房</t>
    <phoneticPr fontId="7" type="noConversion"/>
  </si>
  <si>
    <t>海云街通用厂房（富士康厂房）改造一期</t>
    <phoneticPr fontId="7" type="noConversion"/>
  </si>
  <si>
    <t>会展中心二期</t>
    <phoneticPr fontId="7" type="noConversion"/>
  </si>
  <si>
    <t>会展中心一期改造</t>
    <phoneticPr fontId="7" type="noConversion"/>
  </si>
  <si>
    <t>婕妮厂房改造</t>
    <phoneticPr fontId="7" type="noConversion"/>
  </si>
  <si>
    <t>经开区定点救治医院项目</t>
    <phoneticPr fontId="7" type="noConversion"/>
  </si>
  <si>
    <t>开发区2016年老小区供热管网改造工程</t>
    <phoneticPr fontId="7" type="noConversion"/>
  </si>
  <si>
    <t>康翠社区</t>
    <phoneticPr fontId="7" type="noConversion"/>
  </si>
  <si>
    <t>科技发展中心二期</t>
    <phoneticPr fontId="7" type="noConversion"/>
  </si>
  <si>
    <t>三星二栋厂房</t>
    <phoneticPr fontId="7" type="noConversion"/>
  </si>
  <si>
    <t>社区文化活动中心</t>
    <phoneticPr fontId="7" type="noConversion"/>
  </si>
  <si>
    <t>生物医药联合研究院</t>
    <phoneticPr fontId="7" type="noConversion"/>
  </si>
  <si>
    <t>生物医药联合研究院GMP中试研发生产平台（建安工程）</t>
    <phoneticPr fontId="7" type="noConversion"/>
  </si>
  <si>
    <t>生物医药研发中心</t>
    <phoneticPr fontId="7" type="noConversion"/>
  </si>
  <si>
    <t>泰达服务外包产业园6-8号楼工程</t>
    <phoneticPr fontId="7" type="noConversion"/>
  </si>
  <si>
    <t>泰达慧谷产业服务中心前期费</t>
    <phoneticPr fontId="7" type="noConversion"/>
  </si>
  <si>
    <t>泰达医院发热门诊工程</t>
    <phoneticPr fontId="7" type="noConversion"/>
  </si>
  <si>
    <t>汤浅厂房维修改造工程</t>
    <phoneticPr fontId="7" type="noConversion"/>
  </si>
  <si>
    <t>塘沽交警支队综合楼等四个项目消防设施</t>
    <phoneticPr fontId="7" type="noConversion"/>
  </si>
  <si>
    <t>塘沽街辖区新城家园小区住宅楼外墙局部修复</t>
    <phoneticPr fontId="7" type="noConversion"/>
  </si>
  <si>
    <t>天渤公寓二期</t>
    <phoneticPr fontId="7" type="noConversion"/>
  </si>
  <si>
    <t>天荟园、北塘二幼周边配套给水工程</t>
    <phoneticPr fontId="7" type="noConversion"/>
  </si>
  <si>
    <t>天津滨海时尚天街项目</t>
    <phoneticPr fontId="7" type="noConversion"/>
  </si>
  <si>
    <t>天津科技大学人工智能实践基地项目电力配套工程</t>
    <phoneticPr fontId="7" type="noConversion"/>
  </si>
  <si>
    <t>天津科技大学人工智能实践基地项目热力配套工程</t>
    <phoneticPr fontId="7" type="noConversion"/>
  </si>
  <si>
    <t>五大街白领公寓</t>
    <phoneticPr fontId="7" type="noConversion"/>
  </si>
  <si>
    <t>西区富士康代建厂房一期</t>
    <phoneticPr fontId="7" type="noConversion"/>
  </si>
  <si>
    <t>西区蓝领公寓</t>
    <phoneticPr fontId="7" type="noConversion"/>
  </si>
  <si>
    <t>西区生物医药园</t>
    <phoneticPr fontId="7" type="noConversion"/>
  </si>
  <si>
    <t>现代产业区蓝白领公寓</t>
    <phoneticPr fontId="7" type="noConversion"/>
  </si>
  <si>
    <t>晓园公厕提升改造项目</t>
    <phoneticPr fontId="7" type="noConversion"/>
  </si>
  <si>
    <t>新城家园小区环境综合整治及配套设施维修项目</t>
    <phoneticPr fontId="7" type="noConversion"/>
  </si>
  <si>
    <t>政府公屋</t>
    <phoneticPr fontId="7" type="noConversion"/>
  </si>
  <si>
    <t>2120803-670</t>
    <phoneticPr fontId="7" type="noConversion"/>
  </si>
  <si>
    <t>2017年天保片区配套绿化景观提升工程</t>
    <phoneticPr fontId="7" type="noConversion"/>
  </si>
  <si>
    <t>2018年东西区交通科技设施建设工程</t>
    <phoneticPr fontId="7" type="noConversion"/>
  </si>
  <si>
    <t>2018年中心商务片区两类设施建设工程</t>
    <phoneticPr fontId="7" type="noConversion"/>
  </si>
  <si>
    <t>北塘徽州道（玄武湖路-阳澄湖路）路段道路工程</t>
    <phoneticPr fontId="7" type="noConversion"/>
  </si>
  <si>
    <t>第一大街（新城东路-北海西路）分车岛及人行道绿化工程</t>
    <phoneticPr fontId="7" type="noConversion"/>
  </si>
  <si>
    <t>服务外包基地人行路三（西南段）及腾讯周边环路内侧人行道配套景观绿化工程</t>
    <phoneticPr fontId="7" type="noConversion"/>
  </si>
  <si>
    <t>化工区污水处理厂改造</t>
    <phoneticPr fontId="7" type="noConversion"/>
  </si>
  <si>
    <t>津滨高速公路改扩建工程</t>
    <phoneticPr fontId="7" type="noConversion"/>
  </si>
  <si>
    <t>津潍高铁交叉道路排水及管线新建项目</t>
    <phoneticPr fontId="7" type="noConversion"/>
  </si>
  <si>
    <t>开发区第三大街（翔实路—北海路）道路排水改造工程</t>
    <phoneticPr fontId="7" type="noConversion"/>
  </si>
  <si>
    <t>开发区第三大街景观提升改造工程</t>
    <phoneticPr fontId="7" type="noConversion"/>
  </si>
  <si>
    <t>开发区第一污水处理厂升级改造</t>
    <phoneticPr fontId="7" type="noConversion"/>
  </si>
  <si>
    <t>开发区第一污水处理厂提标改造工程</t>
    <phoneticPr fontId="7" type="noConversion"/>
  </si>
  <si>
    <t>开发区国际生物医药园排水工程</t>
    <phoneticPr fontId="7" type="noConversion"/>
  </si>
  <si>
    <t>垃圾转运站</t>
    <phoneticPr fontId="7" type="noConversion"/>
  </si>
  <si>
    <t>南港工业区乙烯项目雨水外排工程</t>
    <phoneticPr fontId="7" type="noConversion"/>
  </si>
  <si>
    <t>栖霞东街跨汉沽盐场排淡沟桥及附属景观工程</t>
    <phoneticPr fontId="7" type="noConversion"/>
  </si>
  <si>
    <t>时尚广场周边围挡</t>
    <phoneticPr fontId="7" type="noConversion"/>
  </si>
  <si>
    <t>天保片区太湖路、广达街道路排水新建工程</t>
    <phoneticPr fontId="7" type="noConversion"/>
  </si>
  <si>
    <t>天津滨城核心区产城融合示范区园区基础设施项目（二期）</t>
    <phoneticPr fontId="7" type="noConversion"/>
  </si>
  <si>
    <t>天津滨城核心区产城融合示范区园区基础设施项目（一期）</t>
    <phoneticPr fontId="7" type="noConversion"/>
  </si>
  <si>
    <t>万顺道综合整治工程</t>
    <phoneticPr fontId="7" type="noConversion"/>
  </si>
  <si>
    <t>西区企业周边裸露地治理项目</t>
    <phoneticPr fontId="7" type="noConversion"/>
  </si>
  <si>
    <t>西区泰民路(南大街-环泰南街)道路大修工程</t>
    <phoneticPr fontId="7" type="noConversion"/>
  </si>
  <si>
    <t>2290402-670</t>
    <phoneticPr fontId="7" type="noConversion"/>
  </si>
  <si>
    <t>滨海中关村科技园市政基础设施互联互通项目</t>
    <phoneticPr fontId="7" type="noConversion"/>
  </si>
  <si>
    <t>京津冀协同发展经开区产融互联基础设施配套项目</t>
    <phoneticPr fontId="7" type="noConversion"/>
  </si>
  <si>
    <t>经开区东西区生物医药产业集群基础设施配套项目</t>
    <phoneticPr fontId="7" type="noConversion"/>
  </si>
  <si>
    <t>经开区学前教育提升工程</t>
    <phoneticPr fontId="7" type="noConversion"/>
  </si>
  <si>
    <t>经开区学前教育提升工程-高铁东幼儿园新建工程</t>
    <phoneticPr fontId="7" type="noConversion"/>
  </si>
  <si>
    <t>经开区学前教育提升工程-开发区第一大街幼儿园新建工程</t>
    <phoneticPr fontId="7" type="noConversion"/>
  </si>
  <si>
    <t>经开区学前教育提升工程-开发区时尚广场幼儿园新建工程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</si>
</sst>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#,##0.00_ "/>
  </numFmts>
  <fonts count="8" x14ac:knownFonts="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b/>
      <sz val="14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178" fontId="0" fillId="0" borderId="1" xfId="0" applyNumberFormat="1" applyBorder="1">
      <alignment vertical="center"/>
    </xf>
    <xf numFmtId="0" fontId="0" fillId="0" borderId="0" xfId="0" applyAlignment="1">
      <alignment horizontal="right" vertical="center"/>
    </xf>
    <xf numFmtId="0" fontId="2" fillId="0" borderId="0" xfId="0" applyFont="1">
      <alignment vertical="center"/>
    </xf>
    <xf numFmtId="178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78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justify" vertical="center"/>
    </xf>
    <xf numFmtId="178" fontId="0" fillId="0" borderId="1" xfId="0" applyNumberFormat="1" applyBorder="1" applyAlignment="1">
      <alignment vertical="center" shrinkToFit="1"/>
    </xf>
    <xf numFmtId="0" fontId="0" fillId="0" borderId="1" xfId="0" applyBorder="1" applyAlignment="1">
      <alignment vertical="center" wrapText="1" shrinkToFit="1"/>
    </xf>
    <xf numFmtId="0" fontId="5" fillId="0" borderId="1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shrinkToFit="1"/>
    </xf>
    <xf numFmtId="0" fontId="0" fillId="0" borderId="0" xfId="0" applyAlignment="1">
      <alignment horizontal="left" vertical="center" shrinkToFit="1"/>
    </xf>
    <xf numFmtId="0" fontId="0" fillId="0" borderId="1" xfId="0" applyBorder="1" applyAlignment="1">
      <alignment horizontal="left" vertical="center" wrapText="1"/>
    </xf>
    <xf numFmtId="4" fontId="0" fillId="0" borderId="1" xfId="0" applyNumberFormat="1" applyBorder="1" applyAlignment="1">
      <alignment horizontal="right" vertical="center"/>
    </xf>
    <xf numFmtId="49" fontId="0" fillId="0" borderId="1" xfId="0" applyNumberForma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0"/>
  <sheetViews>
    <sheetView showZeros="0" tabSelected="1" view="pageBreakPreview" zoomScaleNormal="100" workbookViewId="0">
      <selection activeCell="A3" sqref="A3:F3"/>
    </sheetView>
  </sheetViews>
  <sheetFormatPr defaultColWidth="9" defaultRowHeight="30" customHeight="1" x14ac:dyDescent="0.15"/>
  <cols>
    <col min="1" max="1" width="39.625" customWidth="1"/>
    <col min="2" max="2" width="34.5" customWidth="1"/>
    <col min="3" max="3" width="39.625" customWidth="1"/>
    <col min="4" max="4" width="34.5" customWidth="1"/>
    <col min="5" max="5" width="39.625" customWidth="1"/>
    <col min="6" max="6" width="34.5" customWidth="1"/>
  </cols>
  <sheetData>
    <row r="1" spans="1:6" ht="30" customHeight="1" x14ac:dyDescent="0.15">
      <c r="F1" s="7" t="s">
        <v>0</v>
      </c>
    </row>
    <row r="2" spans="1:6" ht="30" hidden="1" customHeight="1" x14ac:dyDescent="0.15">
      <c r="A2" s="20"/>
      <c r="B2" s="20"/>
      <c r="C2" s="20"/>
      <c r="D2" s="20"/>
      <c r="E2" s="20"/>
      <c r="F2" s="20"/>
    </row>
    <row r="3" spans="1:6" ht="30" customHeight="1" x14ac:dyDescent="0.15">
      <c r="A3" s="21" t="s">
        <v>1</v>
      </c>
      <c r="B3" s="21"/>
      <c r="C3" s="21"/>
      <c r="D3" s="21"/>
      <c r="E3" s="21"/>
      <c r="F3" s="21"/>
    </row>
    <row r="4" spans="1:6" ht="30" customHeight="1" x14ac:dyDescent="0.15">
      <c r="A4" s="22" t="s">
        <v>141</v>
      </c>
      <c r="B4" s="22"/>
      <c r="C4" s="22"/>
      <c r="D4" s="22"/>
      <c r="E4" s="23" t="s">
        <v>2</v>
      </c>
      <c r="F4" s="23"/>
    </row>
    <row r="5" spans="1:6" ht="30" customHeight="1" x14ac:dyDescent="0.15">
      <c r="A5" s="24" t="s">
        <v>3</v>
      </c>
      <c r="B5" s="24"/>
      <c r="C5" s="24" t="s">
        <v>4</v>
      </c>
      <c r="D5" s="24"/>
      <c r="E5" s="24"/>
      <c r="F5" s="24"/>
    </row>
    <row r="6" spans="1:6" ht="30" customHeight="1" x14ac:dyDescent="0.15">
      <c r="A6" s="13" t="s">
        <v>5</v>
      </c>
      <c r="B6" s="13" t="s">
        <v>6</v>
      </c>
      <c r="C6" s="13" t="s">
        <v>7</v>
      </c>
      <c r="D6" s="13" t="s">
        <v>6</v>
      </c>
      <c r="E6" s="13" t="s">
        <v>8</v>
      </c>
      <c r="F6" s="13" t="s">
        <v>6</v>
      </c>
    </row>
    <row r="7" spans="1:6" ht="30" customHeight="1" x14ac:dyDescent="0.15">
      <c r="A7" s="14" t="s">
        <v>9</v>
      </c>
      <c r="B7" s="15">
        <v>23003.97</v>
      </c>
      <c r="C7" s="14" t="s">
        <v>10</v>
      </c>
      <c r="D7" s="15"/>
      <c r="E7" s="14" t="s">
        <v>11</v>
      </c>
      <c r="F7" s="15">
        <f>SUM(F8:F10)</f>
        <v>63.970000000000006</v>
      </c>
    </row>
    <row r="8" spans="1:6" ht="30" customHeight="1" x14ac:dyDescent="0.15">
      <c r="A8" s="14" t="s">
        <v>12</v>
      </c>
      <c r="B8" s="15">
        <v>10075</v>
      </c>
      <c r="C8" s="14" t="s">
        <v>13</v>
      </c>
      <c r="D8" s="15"/>
      <c r="E8" s="14" t="s">
        <v>14</v>
      </c>
      <c r="F8" s="15">
        <v>61.59</v>
      </c>
    </row>
    <row r="9" spans="1:6" ht="30" customHeight="1" x14ac:dyDescent="0.15">
      <c r="A9" s="14" t="s">
        <v>15</v>
      </c>
      <c r="B9" s="15"/>
      <c r="C9" s="14" t="s">
        <v>16</v>
      </c>
      <c r="D9" s="15"/>
      <c r="E9" s="14" t="s">
        <v>17</v>
      </c>
      <c r="F9" s="15">
        <v>2.38</v>
      </c>
    </row>
    <row r="10" spans="1:6" ht="30" customHeight="1" x14ac:dyDescent="0.15">
      <c r="A10" s="14" t="s">
        <v>18</v>
      </c>
      <c r="B10" s="15"/>
      <c r="C10" s="14" t="s">
        <v>19</v>
      </c>
      <c r="D10" s="15">
        <v>14400.31971</v>
      </c>
      <c r="E10" s="14" t="s">
        <v>20</v>
      </c>
      <c r="F10" s="15"/>
    </row>
    <row r="11" spans="1:6" ht="30" customHeight="1" x14ac:dyDescent="0.15">
      <c r="A11" s="14" t="s">
        <v>21</v>
      </c>
      <c r="B11" s="15"/>
      <c r="C11" s="14" t="s">
        <v>22</v>
      </c>
      <c r="D11" s="15"/>
      <c r="E11" s="14" t="s">
        <v>23</v>
      </c>
      <c r="F11" s="15">
        <v>55849.330336999999</v>
      </c>
    </row>
    <row r="12" spans="1:6" ht="30" customHeight="1" x14ac:dyDescent="0.15">
      <c r="A12" s="14" t="s">
        <v>24</v>
      </c>
      <c r="B12" s="15"/>
      <c r="C12" s="14" t="s">
        <v>25</v>
      </c>
      <c r="D12" s="15"/>
      <c r="E12" s="14" t="s">
        <v>26</v>
      </c>
      <c r="F12" s="15"/>
    </row>
    <row r="13" spans="1:6" ht="30" customHeight="1" x14ac:dyDescent="0.15">
      <c r="A13" s="14" t="s">
        <v>27</v>
      </c>
      <c r="B13" s="15"/>
      <c r="C13" s="14" t="s">
        <v>28</v>
      </c>
      <c r="D13" s="15"/>
      <c r="E13" s="14" t="s">
        <v>29</v>
      </c>
      <c r="F13" s="15"/>
    </row>
    <row r="14" spans="1:6" ht="30" customHeight="1" x14ac:dyDescent="0.15">
      <c r="A14" s="14" t="s">
        <v>30</v>
      </c>
      <c r="B14" s="15"/>
      <c r="C14" s="14" t="s">
        <v>31</v>
      </c>
      <c r="D14" s="15"/>
      <c r="E14" s="14" t="s">
        <v>32</v>
      </c>
      <c r="F14" s="15"/>
    </row>
    <row r="15" spans="1:6" ht="30" customHeight="1" x14ac:dyDescent="0.15">
      <c r="A15" s="14" t="s">
        <v>33</v>
      </c>
      <c r="B15" s="15"/>
      <c r="C15" s="14" t="s">
        <v>34</v>
      </c>
      <c r="D15" s="15"/>
      <c r="E15" s="14" t="s">
        <v>35</v>
      </c>
      <c r="F15" s="15"/>
    </row>
    <row r="16" spans="1:6" ht="30" customHeight="1" x14ac:dyDescent="0.15">
      <c r="A16" s="16"/>
      <c r="B16" s="19"/>
      <c r="C16" s="14" t="s">
        <v>36</v>
      </c>
      <c r="D16" s="15">
        <v>18996.315600000002</v>
      </c>
      <c r="E16" s="14" t="s">
        <v>37</v>
      </c>
      <c r="F16" s="15"/>
    </row>
    <row r="17" spans="1:6" ht="30" customHeight="1" x14ac:dyDescent="0.15">
      <c r="A17" s="16"/>
      <c r="B17" s="19"/>
      <c r="C17" s="14" t="s">
        <v>38</v>
      </c>
      <c r="D17" s="15"/>
      <c r="E17" s="16"/>
      <c r="F17" s="15"/>
    </row>
    <row r="18" spans="1:6" ht="30" customHeight="1" x14ac:dyDescent="0.15">
      <c r="A18" s="16"/>
      <c r="B18" s="19"/>
      <c r="C18" s="14" t="s">
        <v>39</v>
      </c>
      <c r="D18" s="15"/>
      <c r="E18" s="16"/>
      <c r="F18" s="15"/>
    </row>
    <row r="19" spans="1:6" ht="30" customHeight="1" x14ac:dyDescent="0.15">
      <c r="A19" s="16"/>
      <c r="B19" s="19"/>
      <c r="C19" s="14" t="s">
        <v>40</v>
      </c>
      <c r="D19" s="15"/>
      <c r="E19" s="16"/>
      <c r="F19" s="15"/>
    </row>
    <row r="20" spans="1:6" ht="30" customHeight="1" x14ac:dyDescent="0.15">
      <c r="A20" s="16"/>
      <c r="B20" s="19"/>
      <c r="C20" s="14" t="s">
        <v>41</v>
      </c>
      <c r="D20" s="15"/>
      <c r="E20" s="16"/>
      <c r="F20" s="15"/>
    </row>
    <row r="21" spans="1:6" ht="30" customHeight="1" x14ac:dyDescent="0.15">
      <c r="A21" s="16"/>
      <c r="B21" s="19"/>
      <c r="C21" s="14" t="s">
        <v>42</v>
      </c>
      <c r="D21" s="15"/>
      <c r="E21" s="16"/>
      <c r="F21" s="15"/>
    </row>
    <row r="22" spans="1:6" ht="30" customHeight="1" x14ac:dyDescent="0.15">
      <c r="A22" s="16"/>
      <c r="B22" s="19"/>
      <c r="C22" s="14" t="s">
        <v>43</v>
      </c>
      <c r="D22" s="15"/>
      <c r="E22" s="16"/>
      <c r="F22" s="15"/>
    </row>
    <row r="23" spans="1:6" ht="30" customHeight="1" x14ac:dyDescent="0.15">
      <c r="A23" s="16"/>
      <c r="B23" s="19"/>
      <c r="C23" s="14" t="s">
        <v>44</v>
      </c>
      <c r="D23" s="15"/>
      <c r="E23" s="16"/>
      <c r="F23" s="15"/>
    </row>
    <row r="24" spans="1:6" ht="30" customHeight="1" x14ac:dyDescent="0.15">
      <c r="A24" s="16"/>
      <c r="B24" s="19"/>
      <c r="C24" s="14" t="s">
        <v>45</v>
      </c>
      <c r="D24" s="15"/>
      <c r="E24" s="16"/>
      <c r="F24" s="15"/>
    </row>
    <row r="25" spans="1:6" ht="30" customHeight="1" x14ac:dyDescent="0.15">
      <c r="A25" s="16"/>
      <c r="B25" s="19"/>
      <c r="C25" s="14" t="s">
        <v>46</v>
      </c>
      <c r="D25" s="15"/>
      <c r="E25" s="16"/>
      <c r="F25" s="15"/>
    </row>
    <row r="26" spans="1:6" ht="30" customHeight="1" x14ac:dyDescent="0.15">
      <c r="A26" s="16"/>
      <c r="B26" s="19"/>
      <c r="C26" s="14" t="s">
        <v>47</v>
      </c>
      <c r="D26" s="15"/>
      <c r="E26" s="16"/>
      <c r="F26" s="15"/>
    </row>
    <row r="27" spans="1:6" ht="30" customHeight="1" x14ac:dyDescent="0.15">
      <c r="A27" s="16"/>
      <c r="B27" s="19"/>
      <c r="C27" s="14" t="s">
        <v>48</v>
      </c>
      <c r="D27" s="15">
        <v>22516.665026999999</v>
      </c>
      <c r="E27" s="16"/>
      <c r="F27" s="15"/>
    </row>
    <row r="28" spans="1:6" ht="30" customHeight="1" x14ac:dyDescent="0.15">
      <c r="A28" s="14" t="s">
        <v>49</v>
      </c>
      <c r="B28" s="15">
        <f>SUM(B7:B15)</f>
        <v>33078.97</v>
      </c>
      <c r="C28" s="24" t="s">
        <v>50</v>
      </c>
      <c r="D28" s="24"/>
      <c r="E28" s="24"/>
      <c r="F28" s="15">
        <f>SUM(D7:D27)</f>
        <v>55913.300336999993</v>
      </c>
    </row>
    <row r="29" spans="1:6" ht="30" customHeight="1" x14ac:dyDescent="0.15">
      <c r="A29" s="14" t="s">
        <v>51</v>
      </c>
      <c r="B29" s="15">
        <v>22834.330336999999</v>
      </c>
      <c r="C29" s="24" t="s">
        <v>52</v>
      </c>
      <c r="D29" s="24"/>
      <c r="E29" s="24"/>
      <c r="F29" s="15"/>
    </row>
    <row r="30" spans="1:6" ht="30" customHeight="1" x14ac:dyDescent="0.15">
      <c r="A30" s="14" t="s">
        <v>53</v>
      </c>
      <c r="B30" s="15">
        <f>B28+B29</f>
        <v>55913.300337000001</v>
      </c>
      <c r="C30" s="24" t="s">
        <v>54</v>
      </c>
      <c r="D30" s="24"/>
      <c r="E30" s="24"/>
      <c r="F30" s="15">
        <f>F28+F29</f>
        <v>55913.300336999993</v>
      </c>
    </row>
  </sheetData>
  <mergeCells count="9">
    <mergeCell ref="C28:E28"/>
    <mergeCell ref="C29:E29"/>
    <mergeCell ref="C30:E30"/>
    <mergeCell ref="A2:F2"/>
    <mergeCell ref="A3:F3"/>
    <mergeCell ref="A4:D4"/>
    <mergeCell ref="E4:F4"/>
    <mergeCell ref="A5:B5"/>
    <mergeCell ref="C5:F5"/>
  </mergeCells>
  <phoneticPr fontId="7" type="noConversion"/>
  <printOptions horizontalCentered="1"/>
  <pageMargins left="0.78680555555555598" right="0.39305555555555599" top="0.39305555555555599" bottom="0.39305555555555599" header="0.27500000000000002" footer="0.27500000000000002"/>
  <pageSetup paperSize="9" scale="6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L122"/>
  <sheetViews>
    <sheetView showZeros="0" view="pageBreakPreview" topLeftCell="A103" zoomScaleNormal="100" workbookViewId="0">
      <selection activeCell="I13" sqref="I13"/>
    </sheetView>
  </sheetViews>
  <sheetFormatPr defaultColWidth="9" defaultRowHeight="30" customHeight="1" x14ac:dyDescent="0.15"/>
  <cols>
    <col min="1" max="1" width="12.875" customWidth="1"/>
    <col min="2" max="2" width="29.25" style="1" customWidth="1"/>
    <col min="3" max="3" width="29.625" style="1" customWidth="1"/>
    <col min="4" max="12" width="15.625" customWidth="1"/>
  </cols>
  <sheetData>
    <row r="1" spans="1:12" ht="30" customHeight="1" x14ac:dyDescent="0.15">
      <c r="L1" s="7" t="s">
        <v>137</v>
      </c>
    </row>
    <row r="2" spans="1:12" ht="30" customHeight="1" x14ac:dyDescent="0.15">
      <c r="A2" s="30" t="s">
        <v>138</v>
      </c>
      <c r="B2" s="31"/>
      <c r="C2" s="31"/>
      <c r="D2" s="30"/>
      <c r="E2" s="30"/>
      <c r="F2" s="30"/>
      <c r="G2" s="30"/>
      <c r="H2" s="30"/>
      <c r="I2" s="30"/>
      <c r="J2" s="30"/>
      <c r="K2" s="30"/>
      <c r="L2" s="30"/>
    </row>
    <row r="3" spans="1:12" ht="30" customHeight="1" x14ac:dyDescent="0.15">
      <c r="A3" s="32" t="str">
        <f>预算01表!A4</f>
        <v>部门名称：天津经济技术开发区基本建设管理办公室</v>
      </c>
      <c r="B3" s="33"/>
      <c r="C3" s="33"/>
      <c r="D3" s="32"/>
      <c r="E3" s="32"/>
      <c r="F3" s="32"/>
      <c r="G3" s="32"/>
      <c r="H3" s="32"/>
      <c r="I3" s="32"/>
      <c r="J3" s="32"/>
      <c r="L3" s="7" t="s">
        <v>2</v>
      </c>
    </row>
    <row r="4" spans="1:12" ht="30" customHeight="1" x14ac:dyDescent="0.15">
      <c r="A4" s="28" t="s">
        <v>81</v>
      </c>
      <c r="B4" s="29" t="s">
        <v>82</v>
      </c>
      <c r="C4" s="29" t="s">
        <v>139</v>
      </c>
      <c r="D4" s="28" t="s">
        <v>61</v>
      </c>
      <c r="E4" s="28"/>
      <c r="F4" s="28"/>
      <c r="G4" s="28"/>
      <c r="H4" s="28" t="s">
        <v>65</v>
      </c>
      <c r="I4" s="28"/>
      <c r="J4" s="28"/>
      <c r="K4" s="29" t="s">
        <v>140</v>
      </c>
      <c r="L4" s="29" t="s">
        <v>63</v>
      </c>
    </row>
    <row r="5" spans="1:12" ht="30" customHeight="1" x14ac:dyDescent="0.15">
      <c r="A5" s="28"/>
      <c r="B5" s="29"/>
      <c r="C5" s="29"/>
      <c r="D5" s="2" t="s">
        <v>77</v>
      </c>
      <c r="E5" s="2" t="s">
        <v>67</v>
      </c>
      <c r="F5" s="2" t="s">
        <v>68</v>
      </c>
      <c r="G5" s="3" t="s">
        <v>69</v>
      </c>
      <c r="H5" s="3" t="s">
        <v>67</v>
      </c>
      <c r="I5" s="3" t="s">
        <v>68</v>
      </c>
      <c r="J5" s="3" t="s">
        <v>69</v>
      </c>
      <c r="K5" s="29"/>
      <c r="L5" s="29"/>
    </row>
    <row r="6" spans="1:12" ht="30" customHeight="1" x14ac:dyDescent="0.15">
      <c r="A6" s="4"/>
      <c r="B6" s="5" t="s">
        <v>64</v>
      </c>
      <c r="C6" s="5"/>
      <c r="D6" s="6">
        <f t="shared" ref="D6:L6" si="0">D7</f>
        <v>33015</v>
      </c>
      <c r="E6" s="6">
        <f t="shared" si="0"/>
        <v>22940</v>
      </c>
      <c r="F6" s="6">
        <f t="shared" si="0"/>
        <v>10075</v>
      </c>
      <c r="G6" s="6">
        <f t="shared" si="0"/>
        <v>0</v>
      </c>
      <c r="H6" s="6">
        <f t="shared" si="0"/>
        <v>317.66530999999998</v>
      </c>
      <c r="I6" s="6">
        <f t="shared" si="0"/>
        <v>22516.665026999999</v>
      </c>
      <c r="J6" s="6">
        <f t="shared" si="0"/>
        <v>0</v>
      </c>
      <c r="K6" s="6">
        <f t="shared" si="0"/>
        <v>0</v>
      </c>
      <c r="L6" s="6">
        <f t="shared" si="0"/>
        <v>0</v>
      </c>
    </row>
    <row r="7" spans="1:12" ht="30" customHeight="1" x14ac:dyDescent="0.15">
      <c r="A7" s="12"/>
      <c r="B7" s="36" t="s">
        <v>156</v>
      </c>
      <c r="C7" s="36"/>
      <c r="D7" s="37">
        <f>E7+F7+G7</f>
        <v>33015</v>
      </c>
      <c r="E7" s="37">
        <v>22940</v>
      </c>
      <c r="F7" s="37">
        <v>10075</v>
      </c>
      <c r="G7" s="37">
        <v>0</v>
      </c>
      <c r="H7" s="37">
        <v>317.66530999999998</v>
      </c>
      <c r="I7" s="37">
        <v>22516.665026999999</v>
      </c>
      <c r="J7" s="37">
        <v>0</v>
      </c>
      <c r="K7" s="37"/>
      <c r="L7" s="37"/>
    </row>
    <row r="8" spans="1:12" ht="30" customHeight="1" x14ac:dyDescent="0.15">
      <c r="A8" s="12">
        <v>205</v>
      </c>
      <c r="B8" s="36" t="s">
        <v>157</v>
      </c>
      <c r="C8" s="36"/>
      <c r="D8" s="37">
        <f>E8+F8+G8</f>
        <v>14361</v>
      </c>
      <c r="E8" s="37">
        <v>14361</v>
      </c>
      <c r="F8" s="37">
        <v>0</v>
      </c>
      <c r="G8" s="37">
        <v>0</v>
      </c>
      <c r="H8" s="37">
        <v>39.319710000000001</v>
      </c>
      <c r="I8" s="37">
        <v>0</v>
      </c>
      <c r="J8" s="37">
        <v>0</v>
      </c>
      <c r="K8" s="37"/>
      <c r="L8" s="37"/>
    </row>
    <row r="9" spans="1:12" ht="30" customHeight="1" x14ac:dyDescent="0.15">
      <c r="A9" s="12">
        <v>20502</v>
      </c>
      <c r="B9" s="36" t="s">
        <v>158</v>
      </c>
      <c r="C9" s="36"/>
      <c r="D9" s="37">
        <f>E9+F9+G9</f>
        <v>14361</v>
      </c>
      <c r="E9" s="37">
        <v>14361</v>
      </c>
      <c r="F9" s="37">
        <v>0</v>
      </c>
      <c r="G9" s="37">
        <v>0</v>
      </c>
      <c r="H9" s="37">
        <v>39.319710000000001</v>
      </c>
      <c r="I9" s="37">
        <v>0</v>
      </c>
      <c r="J9" s="37">
        <v>0</v>
      </c>
      <c r="K9" s="37"/>
      <c r="L9" s="37"/>
    </row>
    <row r="10" spans="1:12" ht="30" customHeight="1" x14ac:dyDescent="0.15">
      <c r="A10" s="12">
        <v>2050201</v>
      </c>
      <c r="B10" s="36" t="s">
        <v>149</v>
      </c>
      <c r="C10" s="36"/>
      <c r="D10" s="37">
        <f>E10+F10+G10</f>
        <v>20</v>
      </c>
      <c r="E10" s="37">
        <v>20</v>
      </c>
      <c r="F10" s="37">
        <v>0</v>
      </c>
      <c r="G10" s="37">
        <v>0</v>
      </c>
      <c r="H10" s="37">
        <v>0</v>
      </c>
      <c r="I10" s="37">
        <v>0</v>
      </c>
      <c r="J10" s="37">
        <v>0</v>
      </c>
      <c r="K10" s="37"/>
      <c r="L10" s="37"/>
    </row>
    <row r="11" spans="1:12" ht="30" customHeight="1" x14ac:dyDescent="0.15">
      <c r="A11" s="12" t="s">
        <v>179</v>
      </c>
      <c r="B11" s="36" t="s">
        <v>156</v>
      </c>
      <c r="C11" s="36" t="s">
        <v>180</v>
      </c>
      <c r="D11" s="37">
        <f>E11+F11+G11</f>
        <v>2</v>
      </c>
      <c r="E11" s="37">
        <v>2</v>
      </c>
      <c r="F11" s="37">
        <v>0</v>
      </c>
      <c r="G11" s="37">
        <v>0</v>
      </c>
      <c r="H11" s="37">
        <v>0</v>
      </c>
      <c r="I11" s="37">
        <v>0</v>
      </c>
      <c r="J11" s="37">
        <v>0</v>
      </c>
      <c r="K11" s="37"/>
      <c r="L11" s="37"/>
    </row>
    <row r="12" spans="1:12" ht="30" customHeight="1" x14ac:dyDescent="0.15">
      <c r="A12" s="12" t="s">
        <v>179</v>
      </c>
      <c r="B12" s="36" t="s">
        <v>156</v>
      </c>
      <c r="C12" s="36" t="s">
        <v>181</v>
      </c>
      <c r="D12" s="37">
        <f>E12+F12+G12</f>
        <v>7</v>
      </c>
      <c r="E12" s="37">
        <v>7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37"/>
      <c r="L12" s="37"/>
    </row>
    <row r="13" spans="1:12" ht="30" customHeight="1" x14ac:dyDescent="0.15">
      <c r="A13" s="12" t="s">
        <v>179</v>
      </c>
      <c r="B13" s="36" t="s">
        <v>156</v>
      </c>
      <c r="C13" s="36" t="s">
        <v>182</v>
      </c>
      <c r="D13" s="37">
        <f>E13+F13+G13</f>
        <v>11</v>
      </c>
      <c r="E13" s="37">
        <v>11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/>
      <c r="L13" s="37"/>
    </row>
    <row r="14" spans="1:12" ht="30" customHeight="1" x14ac:dyDescent="0.15">
      <c r="A14" s="12">
        <v>2050202</v>
      </c>
      <c r="B14" s="36" t="s">
        <v>150</v>
      </c>
      <c r="C14" s="36"/>
      <c r="D14" s="37">
        <f>E14+F14+G14</f>
        <v>9341</v>
      </c>
      <c r="E14" s="37">
        <v>9341</v>
      </c>
      <c r="F14" s="37">
        <v>0</v>
      </c>
      <c r="G14" s="37">
        <v>0</v>
      </c>
      <c r="H14" s="37">
        <v>39.319710000000001</v>
      </c>
      <c r="I14" s="37">
        <v>0</v>
      </c>
      <c r="J14" s="37">
        <v>0</v>
      </c>
      <c r="K14" s="37"/>
      <c r="L14" s="37"/>
    </row>
    <row r="15" spans="1:12" ht="30" customHeight="1" x14ac:dyDescent="0.15">
      <c r="A15" s="12" t="s">
        <v>183</v>
      </c>
      <c r="B15" s="36" t="s">
        <v>156</v>
      </c>
      <c r="C15" s="36" t="s">
        <v>184</v>
      </c>
      <c r="D15" s="37">
        <f>E15+F15+G15</f>
        <v>144</v>
      </c>
      <c r="E15" s="37">
        <v>144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7"/>
      <c r="L15" s="37"/>
    </row>
    <row r="16" spans="1:12" ht="30" customHeight="1" x14ac:dyDescent="0.15">
      <c r="A16" s="12" t="s">
        <v>183</v>
      </c>
      <c r="B16" s="36" t="s">
        <v>156</v>
      </c>
      <c r="C16" s="36" t="s">
        <v>185</v>
      </c>
      <c r="D16" s="37">
        <f>E16+F16+G16</f>
        <v>265</v>
      </c>
      <c r="E16" s="37">
        <v>265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/>
      <c r="L16" s="37"/>
    </row>
    <row r="17" spans="1:12" ht="30" customHeight="1" x14ac:dyDescent="0.15">
      <c r="A17" s="12" t="s">
        <v>183</v>
      </c>
      <c r="B17" s="36" t="s">
        <v>156</v>
      </c>
      <c r="C17" s="36" t="s">
        <v>186</v>
      </c>
      <c r="D17" s="37">
        <f>E17+F17+G17</f>
        <v>2350</v>
      </c>
      <c r="E17" s="37">
        <v>2350</v>
      </c>
      <c r="F17" s="37">
        <v>0</v>
      </c>
      <c r="G17" s="37">
        <v>0</v>
      </c>
      <c r="H17" s="37">
        <v>25.33446</v>
      </c>
      <c r="I17" s="37">
        <v>0</v>
      </c>
      <c r="J17" s="37">
        <v>0</v>
      </c>
      <c r="K17" s="37"/>
      <c r="L17" s="37"/>
    </row>
    <row r="18" spans="1:12" ht="30" customHeight="1" x14ac:dyDescent="0.15">
      <c r="A18" s="12" t="s">
        <v>183</v>
      </c>
      <c r="B18" s="36" t="s">
        <v>156</v>
      </c>
      <c r="C18" s="36" t="s">
        <v>187</v>
      </c>
      <c r="D18" s="37">
        <f>E18+F18+G18</f>
        <v>1462</v>
      </c>
      <c r="E18" s="37">
        <v>1462</v>
      </c>
      <c r="F18" s="37">
        <v>0</v>
      </c>
      <c r="G18" s="37">
        <v>0</v>
      </c>
      <c r="H18" s="37">
        <v>13.985250000000001</v>
      </c>
      <c r="I18" s="37">
        <v>0</v>
      </c>
      <c r="J18" s="37">
        <v>0</v>
      </c>
      <c r="K18" s="37"/>
      <c r="L18" s="37"/>
    </row>
    <row r="19" spans="1:12" ht="30" customHeight="1" x14ac:dyDescent="0.15">
      <c r="A19" s="38" t="s">
        <v>183</v>
      </c>
      <c r="B19" s="36" t="s">
        <v>156</v>
      </c>
      <c r="C19" s="36" t="s">
        <v>188</v>
      </c>
      <c r="D19" s="37">
        <f>E19+F19+G19</f>
        <v>5000</v>
      </c>
      <c r="E19" s="37">
        <v>5000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/>
      <c r="L19" s="37"/>
    </row>
    <row r="20" spans="1:12" ht="30" customHeight="1" x14ac:dyDescent="0.15">
      <c r="A20" s="38" t="s">
        <v>183</v>
      </c>
      <c r="B20" s="36" t="s">
        <v>156</v>
      </c>
      <c r="C20" s="36" t="s">
        <v>189</v>
      </c>
      <c r="D20" s="37">
        <f>E20+F20+G20</f>
        <v>120</v>
      </c>
      <c r="E20" s="37">
        <v>120</v>
      </c>
      <c r="F20" s="37">
        <v>0</v>
      </c>
      <c r="G20" s="37">
        <v>0</v>
      </c>
      <c r="H20" s="37">
        <v>0</v>
      </c>
      <c r="I20" s="37">
        <v>0</v>
      </c>
      <c r="J20" s="37">
        <v>0</v>
      </c>
      <c r="K20" s="37"/>
      <c r="L20" s="37"/>
    </row>
    <row r="21" spans="1:12" ht="30" customHeight="1" x14ac:dyDescent="0.15">
      <c r="A21" s="38" t="s">
        <v>190</v>
      </c>
      <c r="B21" s="36" t="s">
        <v>151</v>
      </c>
      <c r="C21" s="36"/>
      <c r="D21" s="37">
        <f>E21+F21+G21</f>
        <v>5000</v>
      </c>
      <c r="E21" s="37">
        <v>5000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/>
      <c r="L21" s="37"/>
    </row>
    <row r="22" spans="1:12" ht="30" customHeight="1" x14ac:dyDescent="0.15">
      <c r="A22" s="38" t="s">
        <v>191</v>
      </c>
      <c r="B22" s="36" t="s">
        <v>156</v>
      </c>
      <c r="C22" s="36" t="s">
        <v>192</v>
      </c>
      <c r="D22" s="37">
        <f>E22+F22+G22</f>
        <v>5000</v>
      </c>
      <c r="E22" s="37">
        <v>5000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/>
      <c r="L22" s="37"/>
    </row>
    <row r="23" spans="1:12" ht="30" customHeight="1" x14ac:dyDescent="0.15">
      <c r="A23" s="38" t="s">
        <v>193</v>
      </c>
      <c r="B23" s="36" t="s">
        <v>159</v>
      </c>
      <c r="C23" s="36"/>
      <c r="D23" s="37">
        <f>E23+F23+G23</f>
        <v>18654</v>
      </c>
      <c r="E23" s="37">
        <v>8579</v>
      </c>
      <c r="F23" s="37">
        <v>10075</v>
      </c>
      <c r="G23" s="37">
        <v>0</v>
      </c>
      <c r="H23" s="37">
        <v>278.34559999999999</v>
      </c>
      <c r="I23" s="37">
        <v>0</v>
      </c>
      <c r="J23" s="37">
        <v>0</v>
      </c>
      <c r="K23" s="37"/>
      <c r="L23" s="37"/>
    </row>
    <row r="24" spans="1:12" ht="30" customHeight="1" x14ac:dyDescent="0.15">
      <c r="A24" s="38" t="s">
        <v>194</v>
      </c>
      <c r="B24" s="36" t="s">
        <v>160</v>
      </c>
      <c r="C24" s="36"/>
      <c r="D24" s="37">
        <f>E24+F24+G24</f>
        <v>15</v>
      </c>
      <c r="E24" s="37">
        <v>15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/>
      <c r="L24" s="37"/>
    </row>
    <row r="25" spans="1:12" ht="30" customHeight="1" x14ac:dyDescent="0.15">
      <c r="A25" s="38" t="s">
        <v>195</v>
      </c>
      <c r="B25" s="36" t="s">
        <v>152</v>
      </c>
      <c r="C25" s="36"/>
      <c r="D25" s="37">
        <f>E25+F25+G25</f>
        <v>15</v>
      </c>
      <c r="E25" s="37">
        <v>15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/>
      <c r="L25" s="37"/>
    </row>
    <row r="26" spans="1:12" ht="30" customHeight="1" x14ac:dyDescent="0.15">
      <c r="A26" s="38" t="s">
        <v>196</v>
      </c>
      <c r="B26" s="36" t="s">
        <v>156</v>
      </c>
      <c r="C26" s="36" t="s">
        <v>197</v>
      </c>
      <c r="D26" s="37">
        <f>E26+F26+G26</f>
        <v>15</v>
      </c>
      <c r="E26" s="37">
        <v>15</v>
      </c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37"/>
      <c r="L26" s="37"/>
    </row>
    <row r="27" spans="1:12" ht="30" customHeight="1" x14ac:dyDescent="0.15">
      <c r="A27" s="38" t="s">
        <v>198</v>
      </c>
      <c r="B27" s="36" t="s">
        <v>161</v>
      </c>
      <c r="C27" s="36"/>
      <c r="D27" s="37">
        <f>E27+F27+G27</f>
        <v>8564</v>
      </c>
      <c r="E27" s="37">
        <v>8564</v>
      </c>
      <c r="F27" s="37">
        <v>0</v>
      </c>
      <c r="G27" s="37">
        <v>0</v>
      </c>
      <c r="H27" s="37">
        <v>278.34559999999999</v>
      </c>
      <c r="I27" s="37">
        <v>0</v>
      </c>
      <c r="J27" s="37">
        <v>0</v>
      </c>
      <c r="K27" s="37"/>
      <c r="L27" s="37"/>
    </row>
    <row r="28" spans="1:12" ht="30" customHeight="1" x14ac:dyDescent="0.15">
      <c r="A28" s="38" t="s">
        <v>199</v>
      </c>
      <c r="B28" s="36" t="s">
        <v>153</v>
      </c>
      <c r="C28" s="36"/>
      <c r="D28" s="37">
        <f>E28+F28+G28</f>
        <v>8564</v>
      </c>
      <c r="E28" s="37">
        <v>8564</v>
      </c>
      <c r="F28" s="37">
        <v>0</v>
      </c>
      <c r="G28" s="37">
        <v>0</v>
      </c>
      <c r="H28" s="37">
        <v>278.34559999999999</v>
      </c>
      <c r="I28" s="37">
        <v>0</v>
      </c>
      <c r="J28" s="37">
        <v>0</v>
      </c>
      <c r="K28" s="37"/>
      <c r="L28" s="37"/>
    </row>
    <row r="29" spans="1:12" ht="30" customHeight="1" x14ac:dyDescent="0.15">
      <c r="A29" s="38" t="s">
        <v>200</v>
      </c>
      <c r="B29" s="36" t="s">
        <v>156</v>
      </c>
      <c r="C29" s="36" t="s">
        <v>201</v>
      </c>
      <c r="D29" s="37">
        <f>E29+F29+G29</f>
        <v>10</v>
      </c>
      <c r="E29" s="37">
        <v>10</v>
      </c>
      <c r="F29" s="37">
        <v>0</v>
      </c>
      <c r="G29" s="37">
        <v>0</v>
      </c>
      <c r="H29" s="37">
        <v>0</v>
      </c>
      <c r="I29" s="37">
        <v>0</v>
      </c>
      <c r="J29" s="37">
        <v>0</v>
      </c>
      <c r="K29" s="37"/>
      <c r="L29" s="37"/>
    </row>
    <row r="30" spans="1:12" ht="30" customHeight="1" x14ac:dyDescent="0.15">
      <c r="A30" s="36" t="s">
        <v>200</v>
      </c>
      <c r="B30" s="36" t="s">
        <v>156</v>
      </c>
      <c r="C30" s="36" t="s">
        <v>202</v>
      </c>
      <c r="D30" s="37">
        <f>E30+F30+G30</f>
        <v>107</v>
      </c>
      <c r="E30" s="37">
        <v>107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/>
      <c r="L30" s="37"/>
    </row>
    <row r="31" spans="1:12" ht="30" customHeight="1" x14ac:dyDescent="0.15">
      <c r="A31" s="36" t="s">
        <v>200</v>
      </c>
      <c r="B31" s="36" t="s">
        <v>156</v>
      </c>
      <c r="C31" s="36" t="s">
        <v>203</v>
      </c>
      <c r="D31" s="37">
        <f>E31+F31+G31</f>
        <v>53</v>
      </c>
      <c r="E31" s="37">
        <v>53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/>
      <c r="L31" s="37"/>
    </row>
    <row r="32" spans="1:12" ht="30" customHeight="1" x14ac:dyDescent="0.15">
      <c r="A32" s="36" t="s">
        <v>200</v>
      </c>
      <c r="B32" s="36" t="s">
        <v>156</v>
      </c>
      <c r="C32" s="36" t="s">
        <v>204</v>
      </c>
      <c r="D32" s="37">
        <f>E32+F32+G32</f>
        <v>88</v>
      </c>
      <c r="E32" s="37">
        <v>88</v>
      </c>
      <c r="F32" s="37">
        <v>0</v>
      </c>
      <c r="G32" s="37">
        <v>0</v>
      </c>
      <c r="H32" s="37">
        <v>0</v>
      </c>
      <c r="I32" s="37">
        <v>0</v>
      </c>
      <c r="J32" s="37">
        <v>0</v>
      </c>
      <c r="K32" s="37"/>
      <c r="L32" s="37"/>
    </row>
    <row r="33" spans="1:12" ht="30" customHeight="1" x14ac:dyDescent="0.15">
      <c r="A33" s="36" t="s">
        <v>200</v>
      </c>
      <c r="B33" s="36" t="s">
        <v>156</v>
      </c>
      <c r="C33" s="36" t="s">
        <v>205</v>
      </c>
      <c r="D33" s="37">
        <f>E33+F33+G33</f>
        <v>3</v>
      </c>
      <c r="E33" s="37">
        <v>3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/>
      <c r="L33" s="37"/>
    </row>
    <row r="34" spans="1:12" ht="30" customHeight="1" x14ac:dyDescent="0.15">
      <c r="A34" s="36" t="s">
        <v>200</v>
      </c>
      <c r="B34" s="36" t="s">
        <v>156</v>
      </c>
      <c r="C34" s="36" t="s">
        <v>206</v>
      </c>
      <c r="D34" s="37">
        <f>E34+F34+G34</f>
        <v>200</v>
      </c>
      <c r="E34" s="37">
        <v>200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37"/>
      <c r="L34" s="37"/>
    </row>
    <row r="35" spans="1:12" ht="30" customHeight="1" x14ac:dyDescent="0.15">
      <c r="A35" s="36" t="s">
        <v>200</v>
      </c>
      <c r="B35" s="36" t="s">
        <v>156</v>
      </c>
      <c r="C35" s="36" t="s">
        <v>207</v>
      </c>
      <c r="D35" s="37">
        <f>E35+F35+G35</f>
        <v>56</v>
      </c>
      <c r="E35" s="37">
        <v>56</v>
      </c>
      <c r="F35" s="37">
        <v>0</v>
      </c>
      <c r="G35" s="37">
        <v>0</v>
      </c>
      <c r="H35" s="37">
        <v>0</v>
      </c>
      <c r="I35" s="37">
        <v>0</v>
      </c>
      <c r="J35" s="37">
        <v>0</v>
      </c>
      <c r="K35" s="37"/>
      <c r="L35" s="37"/>
    </row>
    <row r="36" spans="1:12" ht="30" customHeight="1" x14ac:dyDescent="0.15">
      <c r="A36" s="36" t="s">
        <v>200</v>
      </c>
      <c r="B36" s="36" t="s">
        <v>156</v>
      </c>
      <c r="C36" s="36" t="s">
        <v>208</v>
      </c>
      <c r="D36" s="37">
        <f>E36+F36+G36</f>
        <v>420</v>
      </c>
      <c r="E36" s="37">
        <v>420</v>
      </c>
      <c r="F36" s="37">
        <v>0</v>
      </c>
      <c r="G36" s="37">
        <v>0</v>
      </c>
      <c r="H36" s="37">
        <v>0</v>
      </c>
      <c r="I36" s="37">
        <v>0</v>
      </c>
      <c r="J36" s="37">
        <v>0</v>
      </c>
      <c r="K36" s="37"/>
      <c r="L36" s="37"/>
    </row>
    <row r="37" spans="1:12" ht="30" customHeight="1" x14ac:dyDescent="0.15">
      <c r="A37" s="36" t="s">
        <v>200</v>
      </c>
      <c r="B37" s="36" t="s">
        <v>156</v>
      </c>
      <c r="C37" s="36" t="s">
        <v>209</v>
      </c>
      <c r="D37" s="37">
        <f>E37+F37+G37</f>
        <v>192</v>
      </c>
      <c r="E37" s="37">
        <v>192</v>
      </c>
      <c r="F37" s="37">
        <v>0</v>
      </c>
      <c r="G37" s="37">
        <v>0</v>
      </c>
      <c r="H37" s="37">
        <v>0</v>
      </c>
      <c r="I37" s="37">
        <v>0</v>
      </c>
      <c r="J37" s="37">
        <v>0</v>
      </c>
      <c r="K37" s="37"/>
      <c r="L37" s="37"/>
    </row>
    <row r="38" spans="1:12" ht="30" customHeight="1" x14ac:dyDescent="0.15">
      <c r="A38" s="36" t="s">
        <v>200</v>
      </c>
      <c r="B38" s="36" t="s">
        <v>156</v>
      </c>
      <c r="C38" s="36" t="s">
        <v>210</v>
      </c>
      <c r="D38" s="37">
        <f>E38+F38+G38</f>
        <v>730</v>
      </c>
      <c r="E38" s="37">
        <v>730</v>
      </c>
      <c r="F38" s="37">
        <v>0</v>
      </c>
      <c r="G38" s="37">
        <v>0</v>
      </c>
      <c r="H38" s="37">
        <v>0</v>
      </c>
      <c r="I38" s="37">
        <v>0</v>
      </c>
      <c r="J38" s="37">
        <v>0</v>
      </c>
      <c r="K38" s="37"/>
      <c r="L38" s="37"/>
    </row>
    <row r="39" spans="1:12" ht="30" customHeight="1" x14ac:dyDescent="0.15">
      <c r="A39" s="36" t="s">
        <v>200</v>
      </c>
      <c r="B39" s="36" t="s">
        <v>156</v>
      </c>
      <c r="C39" s="36" t="s">
        <v>211</v>
      </c>
      <c r="D39" s="37">
        <f>E39+F39+G39</f>
        <v>1</v>
      </c>
      <c r="E39" s="37">
        <v>1</v>
      </c>
      <c r="F39" s="37">
        <v>0</v>
      </c>
      <c r="G39" s="37">
        <v>0</v>
      </c>
      <c r="H39" s="37">
        <v>0</v>
      </c>
      <c r="I39" s="37">
        <v>0</v>
      </c>
      <c r="J39" s="37">
        <v>0</v>
      </c>
      <c r="K39" s="37"/>
      <c r="L39" s="37"/>
    </row>
    <row r="40" spans="1:12" ht="30" customHeight="1" x14ac:dyDescent="0.15">
      <c r="A40" s="36" t="s">
        <v>200</v>
      </c>
      <c r="B40" s="36" t="s">
        <v>156</v>
      </c>
      <c r="C40" s="36" t="s">
        <v>212</v>
      </c>
      <c r="D40" s="37">
        <f>E40+F40+G40</f>
        <v>10</v>
      </c>
      <c r="E40" s="37">
        <v>10</v>
      </c>
      <c r="F40" s="37">
        <v>0</v>
      </c>
      <c r="G40" s="37">
        <v>0</v>
      </c>
      <c r="H40" s="37">
        <v>0</v>
      </c>
      <c r="I40" s="37">
        <v>0</v>
      </c>
      <c r="J40" s="37">
        <v>0</v>
      </c>
      <c r="K40" s="37"/>
      <c r="L40" s="37"/>
    </row>
    <row r="41" spans="1:12" ht="30" customHeight="1" x14ac:dyDescent="0.15">
      <c r="A41" s="36" t="s">
        <v>200</v>
      </c>
      <c r="B41" s="36" t="s">
        <v>156</v>
      </c>
      <c r="C41" s="36" t="s">
        <v>213</v>
      </c>
      <c r="D41" s="37">
        <f>E41+F41+G41</f>
        <v>4</v>
      </c>
      <c r="E41" s="37">
        <v>4</v>
      </c>
      <c r="F41" s="37">
        <v>0</v>
      </c>
      <c r="G41" s="37">
        <v>0</v>
      </c>
      <c r="H41" s="37">
        <v>0</v>
      </c>
      <c r="I41" s="37">
        <v>0</v>
      </c>
      <c r="J41" s="37">
        <v>0</v>
      </c>
      <c r="K41" s="37"/>
      <c r="L41" s="37"/>
    </row>
    <row r="42" spans="1:12" ht="30" customHeight="1" x14ac:dyDescent="0.15">
      <c r="A42" s="36" t="s">
        <v>200</v>
      </c>
      <c r="B42" s="36" t="s">
        <v>156</v>
      </c>
      <c r="C42" s="36" t="s">
        <v>214</v>
      </c>
      <c r="D42" s="37">
        <f>E42+F42+G42</f>
        <v>10</v>
      </c>
      <c r="E42" s="37">
        <v>10</v>
      </c>
      <c r="F42" s="37">
        <v>0</v>
      </c>
      <c r="G42" s="37">
        <v>0</v>
      </c>
      <c r="H42" s="37">
        <v>0</v>
      </c>
      <c r="I42" s="37">
        <v>0</v>
      </c>
      <c r="J42" s="37">
        <v>0</v>
      </c>
      <c r="K42" s="37"/>
      <c r="L42" s="37"/>
    </row>
    <row r="43" spans="1:12" ht="30" customHeight="1" x14ac:dyDescent="0.15">
      <c r="A43" s="36" t="s">
        <v>200</v>
      </c>
      <c r="B43" s="36" t="s">
        <v>156</v>
      </c>
      <c r="C43" s="36" t="s">
        <v>215</v>
      </c>
      <c r="D43" s="37">
        <f>E43+F43+G43</f>
        <v>27</v>
      </c>
      <c r="E43" s="37">
        <v>27</v>
      </c>
      <c r="F43" s="37">
        <v>0</v>
      </c>
      <c r="G43" s="37">
        <v>0</v>
      </c>
      <c r="H43" s="37">
        <v>0</v>
      </c>
      <c r="I43" s="37">
        <v>0</v>
      </c>
      <c r="J43" s="37">
        <v>0</v>
      </c>
      <c r="K43" s="37"/>
      <c r="L43" s="37"/>
    </row>
    <row r="44" spans="1:12" ht="30" customHeight="1" x14ac:dyDescent="0.15">
      <c r="A44" s="36" t="s">
        <v>200</v>
      </c>
      <c r="B44" s="36" t="s">
        <v>156</v>
      </c>
      <c r="C44" s="36" t="s">
        <v>216</v>
      </c>
      <c r="D44" s="37">
        <f>E44+F44+G44</f>
        <v>1000</v>
      </c>
      <c r="E44" s="37">
        <v>1000</v>
      </c>
      <c r="F44" s="37">
        <v>0</v>
      </c>
      <c r="G44" s="37">
        <v>0</v>
      </c>
      <c r="H44" s="37">
        <v>0</v>
      </c>
      <c r="I44" s="37">
        <v>0</v>
      </c>
      <c r="J44" s="37">
        <v>0</v>
      </c>
      <c r="K44" s="37"/>
      <c r="L44" s="37"/>
    </row>
    <row r="45" spans="1:12" ht="30" customHeight="1" x14ac:dyDescent="0.15">
      <c r="A45" s="36" t="s">
        <v>200</v>
      </c>
      <c r="B45" s="36" t="s">
        <v>156</v>
      </c>
      <c r="C45" s="36" t="s">
        <v>217</v>
      </c>
      <c r="D45" s="37">
        <f>E45+F45+G45</f>
        <v>2</v>
      </c>
      <c r="E45" s="37">
        <v>2</v>
      </c>
      <c r="F45" s="37">
        <v>0</v>
      </c>
      <c r="G45" s="37">
        <v>0</v>
      </c>
      <c r="H45" s="37">
        <v>0</v>
      </c>
      <c r="I45" s="37">
        <v>0</v>
      </c>
      <c r="J45" s="37">
        <v>0</v>
      </c>
      <c r="K45" s="37"/>
      <c r="L45" s="37"/>
    </row>
    <row r="46" spans="1:12" ht="30" customHeight="1" x14ac:dyDescent="0.15">
      <c r="A46" s="36" t="s">
        <v>200</v>
      </c>
      <c r="B46" s="36" t="s">
        <v>156</v>
      </c>
      <c r="C46" s="36" t="s">
        <v>218</v>
      </c>
      <c r="D46" s="37">
        <f>E46+F46+G46</f>
        <v>1</v>
      </c>
      <c r="E46" s="37">
        <v>1</v>
      </c>
      <c r="F46" s="37">
        <v>0</v>
      </c>
      <c r="G46" s="37">
        <v>0</v>
      </c>
      <c r="H46" s="37">
        <v>0</v>
      </c>
      <c r="I46" s="37">
        <v>0</v>
      </c>
      <c r="J46" s="37">
        <v>0</v>
      </c>
      <c r="K46" s="37"/>
      <c r="L46" s="37"/>
    </row>
    <row r="47" spans="1:12" ht="30" customHeight="1" x14ac:dyDescent="0.15">
      <c r="A47" s="36" t="s">
        <v>200</v>
      </c>
      <c r="B47" s="36" t="s">
        <v>156</v>
      </c>
      <c r="C47" s="36" t="s">
        <v>219</v>
      </c>
      <c r="D47" s="37">
        <f>E47+F47+G47</f>
        <v>10</v>
      </c>
      <c r="E47" s="37">
        <v>10</v>
      </c>
      <c r="F47" s="37">
        <v>0</v>
      </c>
      <c r="G47" s="37">
        <v>0</v>
      </c>
      <c r="H47" s="37">
        <v>0</v>
      </c>
      <c r="I47" s="37">
        <v>0</v>
      </c>
      <c r="J47" s="37">
        <v>0</v>
      </c>
      <c r="K47" s="37"/>
      <c r="L47" s="37"/>
    </row>
    <row r="48" spans="1:12" ht="30" customHeight="1" x14ac:dyDescent="0.15">
      <c r="A48" s="36" t="s">
        <v>200</v>
      </c>
      <c r="B48" s="36" t="s">
        <v>156</v>
      </c>
      <c r="C48" s="36" t="s">
        <v>220</v>
      </c>
      <c r="D48" s="37">
        <f>E48+F48+G48</f>
        <v>118</v>
      </c>
      <c r="E48" s="37">
        <v>118</v>
      </c>
      <c r="F48" s="37">
        <v>0</v>
      </c>
      <c r="G48" s="37">
        <v>0</v>
      </c>
      <c r="H48" s="37">
        <v>0</v>
      </c>
      <c r="I48" s="37">
        <v>0</v>
      </c>
      <c r="J48" s="37">
        <v>0</v>
      </c>
      <c r="K48" s="37"/>
      <c r="L48" s="37"/>
    </row>
    <row r="49" spans="1:12" ht="30" customHeight="1" x14ac:dyDescent="0.15">
      <c r="A49" s="36" t="s">
        <v>200</v>
      </c>
      <c r="B49" s="36" t="s">
        <v>156</v>
      </c>
      <c r="C49" s="36" t="s">
        <v>221</v>
      </c>
      <c r="D49" s="37">
        <f>E49+F49+G49</f>
        <v>2</v>
      </c>
      <c r="E49" s="37">
        <v>2</v>
      </c>
      <c r="F49" s="37">
        <v>0</v>
      </c>
      <c r="G49" s="37">
        <v>0</v>
      </c>
      <c r="H49" s="37">
        <v>0</v>
      </c>
      <c r="I49" s="37">
        <v>0</v>
      </c>
      <c r="J49" s="37">
        <v>0</v>
      </c>
      <c r="K49" s="37"/>
      <c r="L49" s="37"/>
    </row>
    <row r="50" spans="1:12" ht="30" customHeight="1" x14ac:dyDescent="0.15">
      <c r="A50" s="36" t="s">
        <v>200</v>
      </c>
      <c r="B50" s="36" t="s">
        <v>156</v>
      </c>
      <c r="C50" s="36" t="s">
        <v>222</v>
      </c>
      <c r="D50" s="37">
        <f>E50+F50+G50</f>
        <v>46</v>
      </c>
      <c r="E50" s="37">
        <v>46</v>
      </c>
      <c r="F50" s="37">
        <v>0</v>
      </c>
      <c r="G50" s="37">
        <v>0</v>
      </c>
      <c r="H50" s="37">
        <v>0</v>
      </c>
      <c r="I50" s="37">
        <v>0</v>
      </c>
      <c r="J50" s="37">
        <v>0</v>
      </c>
      <c r="K50" s="37"/>
      <c r="L50" s="37"/>
    </row>
    <row r="51" spans="1:12" ht="30" customHeight="1" x14ac:dyDescent="0.15">
      <c r="A51" s="36" t="s">
        <v>200</v>
      </c>
      <c r="B51" s="36" t="s">
        <v>156</v>
      </c>
      <c r="C51" s="36" t="s">
        <v>223</v>
      </c>
      <c r="D51" s="37">
        <f>E51+F51+G51</f>
        <v>5</v>
      </c>
      <c r="E51" s="37">
        <v>5</v>
      </c>
      <c r="F51" s="37">
        <v>0</v>
      </c>
      <c r="G51" s="37">
        <v>0</v>
      </c>
      <c r="H51" s="37">
        <v>0</v>
      </c>
      <c r="I51" s="37">
        <v>0</v>
      </c>
      <c r="J51" s="37">
        <v>0</v>
      </c>
      <c r="K51" s="37"/>
      <c r="L51" s="37"/>
    </row>
    <row r="52" spans="1:12" ht="30" customHeight="1" x14ac:dyDescent="0.15">
      <c r="A52" s="36" t="s">
        <v>200</v>
      </c>
      <c r="B52" s="36" t="s">
        <v>156</v>
      </c>
      <c r="C52" s="36" t="s">
        <v>224</v>
      </c>
      <c r="D52" s="37">
        <f>E52+F52+G52</f>
        <v>1</v>
      </c>
      <c r="E52" s="37">
        <v>1</v>
      </c>
      <c r="F52" s="37">
        <v>0</v>
      </c>
      <c r="G52" s="37">
        <v>0</v>
      </c>
      <c r="H52" s="37">
        <v>0</v>
      </c>
      <c r="I52" s="37">
        <v>0</v>
      </c>
      <c r="J52" s="37">
        <v>0</v>
      </c>
      <c r="K52" s="37"/>
      <c r="L52" s="37"/>
    </row>
    <row r="53" spans="1:12" ht="30" customHeight="1" x14ac:dyDescent="0.15">
      <c r="A53" s="36" t="s">
        <v>200</v>
      </c>
      <c r="B53" s="36" t="s">
        <v>156</v>
      </c>
      <c r="C53" s="36" t="s">
        <v>225</v>
      </c>
      <c r="D53" s="37">
        <f>E53+F53+G53</f>
        <v>3</v>
      </c>
      <c r="E53" s="37">
        <v>3</v>
      </c>
      <c r="F53" s="37">
        <v>0</v>
      </c>
      <c r="G53" s="37">
        <v>0</v>
      </c>
      <c r="H53" s="37">
        <v>0</v>
      </c>
      <c r="I53" s="37">
        <v>0</v>
      </c>
      <c r="J53" s="37">
        <v>0</v>
      </c>
      <c r="K53" s="37"/>
      <c r="L53" s="37"/>
    </row>
    <row r="54" spans="1:12" ht="30" customHeight="1" x14ac:dyDescent="0.15">
      <c r="A54" s="36" t="s">
        <v>200</v>
      </c>
      <c r="B54" s="36" t="s">
        <v>156</v>
      </c>
      <c r="C54" s="36" t="s">
        <v>226</v>
      </c>
      <c r="D54" s="37">
        <f>E54+F54+G54</f>
        <v>3</v>
      </c>
      <c r="E54" s="37">
        <v>3</v>
      </c>
      <c r="F54" s="37">
        <v>0</v>
      </c>
      <c r="G54" s="37">
        <v>0</v>
      </c>
      <c r="H54" s="37">
        <v>0</v>
      </c>
      <c r="I54" s="37">
        <v>0</v>
      </c>
      <c r="J54" s="37">
        <v>0</v>
      </c>
      <c r="K54" s="37"/>
      <c r="L54" s="37"/>
    </row>
    <row r="55" spans="1:12" ht="30" customHeight="1" x14ac:dyDescent="0.15">
      <c r="A55" s="36" t="s">
        <v>200</v>
      </c>
      <c r="B55" s="36" t="s">
        <v>156</v>
      </c>
      <c r="C55" s="36" t="s">
        <v>227</v>
      </c>
      <c r="D55" s="37">
        <f>E55+F55+G55</f>
        <v>744</v>
      </c>
      <c r="E55" s="37">
        <v>744</v>
      </c>
      <c r="F55" s="37">
        <v>0</v>
      </c>
      <c r="G55" s="37">
        <v>0</v>
      </c>
      <c r="H55" s="37">
        <v>0</v>
      </c>
      <c r="I55" s="37">
        <v>0</v>
      </c>
      <c r="J55" s="37">
        <v>0</v>
      </c>
      <c r="K55" s="37"/>
      <c r="L55" s="37"/>
    </row>
    <row r="56" spans="1:12" ht="30" customHeight="1" x14ac:dyDescent="0.15">
      <c r="A56" s="36" t="s">
        <v>200</v>
      </c>
      <c r="B56" s="36" t="s">
        <v>156</v>
      </c>
      <c r="C56" s="36" t="s">
        <v>228</v>
      </c>
      <c r="D56" s="37">
        <f>E56+F56+G56</f>
        <v>88</v>
      </c>
      <c r="E56" s="37">
        <v>88</v>
      </c>
      <c r="F56" s="37">
        <v>0</v>
      </c>
      <c r="G56" s="37">
        <v>0</v>
      </c>
      <c r="H56" s="37">
        <v>0</v>
      </c>
      <c r="I56" s="37">
        <v>0</v>
      </c>
      <c r="J56" s="37">
        <v>0</v>
      </c>
      <c r="K56" s="37"/>
      <c r="L56" s="37"/>
    </row>
    <row r="57" spans="1:12" ht="30" customHeight="1" x14ac:dyDescent="0.15">
      <c r="A57" s="36" t="s">
        <v>200</v>
      </c>
      <c r="B57" s="36" t="s">
        <v>156</v>
      </c>
      <c r="C57" s="36" t="s">
        <v>192</v>
      </c>
      <c r="D57" s="37">
        <f>E57+F57+G57</f>
        <v>0</v>
      </c>
      <c r="E57" s="37">
        <v>0</v>
      </c>
      <c r="F57" s="37">
        <v>0</v>
      </c>
      <c r="G57" s="37">
        <v>0</v>
      </c>
      <c r="H57" s="37">
        <v>163.81059999999999</v>
      </c>
      <c r="I57" s="37">
        <v>0</v>
      </c>
      <c r="J57" s="37">
        <v>0</v>
      </c>
      <c r="K57" s="37"/>
      <c r="L57" s="37"/>
    </row>
    <row r="58" spans="1:12" ht="30" customHeight="1" x14ac:dyDescent="0.15">
      <c r="A58" s="36" t="s">
        <v>200</v>
      </c>
      <c r="B58" s="36" t="s">
        <v>156</v>
      </c>
      <c r="C58" s="36" t="s">
        <v>229</v>
      </c>
      <c r="D58" s="37">
        <f>E58+F58+G58</f>
        <v>1</v>
      </c>
      <c r="E58" s="37">
        <v>1</v>
      </c>
      <c r="F58" s="37">
        <v>0</v>
      </c>
      <c r="G58" s="37">
        <v>0</v>
      </c>
      <c r="H58" s="37">
        <v>0</v>
      </c>
      <c r="I58" s="37">
        <v>0</v>
      </c>
      <c r="J58" s="37">
        <v>0</v>
      </c>
      <c r="K58" s="37"/>
      <c r="L58" s="37"/>
    </row>
    <row r="59" spans="1:12" ht="30" customHeight="1" x14ac:dyDescent="0.15">
      <c r="A59" s="36" t="s">
        <v>200</v>
      </c>
      <c r="B59" s="36" t="s">
        <v>156</v>
      </c>
      <c r="C59" s="36" t="s">
        <v>230</v>
      </c>
      <c r="D59" s="37">
        <f>E59+F59+G59</f>
        <v>7</v>
      </c>
      <c r="E59" s="37">
        <v>7</v>
      </c>
      <c r="F59" s="37">
        <v>0</v>
      </c>
      <c r="G59" s="37">
        <v>0</v>
      </c>
      <c r="H59" s="37">
        <v>0</v>
      </c>
      <c r="I59" s="37">
        <v>0</v>
      </c>
      <c r="J59" s="37">
        <v>0</v>
      </c>
      <c r="K59" s="37"/>
      <c r="L59" s="37"/>
    </row>
    <row r="60" spans="1:12" ht="30" customHeight="1" x14ac:dyDescent="0.15">
      <c r="A60" s="36" t="s">
        <v>200</v>
      </c>
      <c r="B60" s="36" t="s">
        <v>156</v>
      </c>
      <c r="C60" s="36" t="s">
        <v>231</v>
      </c>
      <c r="D60" s="37">
        <f>E60+F60+G60</f>
        <v>119</v>
      </c>
      <c r="E60" s="37">
        <v>119</v>
      </c>
      <c r="F60" s="37">
        <v>0</v>
      </c>
      <c r="G60" s="37">
        <v>0</v>
      </c>
      <c r="H60" s="37">
        <v>0</v>
      </c>
      <c r="I60" s="37">
        <v>0</v>
      </c>
      <c r="J60" s="37">
        <v>0</v>
      </c>
      <c r="K60" s="37"/>
      <c r="L60" s="37"/>
    </row>
    <row r="61" spans="1:12" ht="30" customHeight="1" x14ac:dyDescent="0.15">
      <c r="A61" s="36" t="s">
        <v>200</v>
      </c>
      <c r="B61" s="36" t="s">
        <v>156</v>
      </c>
      <c r="C61" s="36" t="s">
        <v>232</v>
      </c>
      <c r="D61" s="37">
        <f>E61+F61+G61</f>
        <v>1</v>
      </c>
      <c r="E61" s="37">
        <v>1</v>
      </c>
      <c r="F61" s="37">
        <v>0</v>
      </c>
      <c r="G61" s="37">
        <v>0</v>
      </c>
      <c r="H61" s="37">
        <v>0</v>
      </c>
      <c r="I61" s="37">
        <v>0</v>
      </c>
      <c r="J61" s="37">
        <v>0</v>
      </c>
      <c r="K61" s="37"/>
      <c r="L61" s="37"/>
    </row>
    <row r="62" spans="1:12" ht="30" customHeight="1" x14ac:dyDescent="0.15">
      <c r="A62" s="36" t="s">
        <v>200</v>
      </c>
      <c r="B62" s="36" t="s">
        <v>156</v>
      </c>
      <c r="C62" s="36" t="s">
        <v>233</v>
      </c>
      <c r="D62" s="37">
        <f>E62+F62+G62</f>
        <v>101</v>
      </c>
      <c r="E62" s="37">
        <v>101</v>
      </c>
      <c r="F62" s="37">
        <v>0</v>
      </c>
      <c r="G62" s="37">
        <v>0</v>
      </c>
      <c r="H62" s="37">
        <v>0</v>
      </c>
      <c r="I62" s="37">
        <v>0</v>
      </c>
      <c r="J62" s="37">
        <v>0</v>
      </c>
      <c r="K62" s="37"/>
      <c r="L62" s="37"/>
    </row>
    <row r="63" spans="1:12" ht="30" customHeight="1" x14ac:dyDescent="0.15">
      <c r="A63" s="36" t="s">
        <v>200</v>
      </c>
      <c r="B63" s="36" t="s">
        <v>156</v>
      </c>
      <c r="C63" s="36" t="s">
        <v>234</v>
      </c>
      <c r="D63" s="37">
        <f>E63+F63+G63</f>
        <v>1200</v>
      </c>
      <c r="E63" s="37">
        <v>1200</v>
      </c>
      <c r="F63" s="37">
        <v>0</v>
      </c>
      <c r="G63" s="37">
        <v>0</v>
      </c>
      <c r="H63" s="37">
        <v>0</v>
      </c>
      <c r="I63" s="37">
        <v>0</v>
      </c>
      <c r="J63" s="37">
        <v>0</v>
      </c>
      <c r="K63" s="37"/>
      <c r="L63" s="37"/>
    </row>
    <row r="64" spans="1:12" ht="30" customHeight="1" x14ac:dyDescent="0.15">
      <c r="A64" s="36" t="s">
        <v>200</v>
      </c>
      <c r="B64" s="36" t="s">
        <v>156</v>
      </c>
      <c r="C64" s="36" t="s">
        <v>235</v>
      </c>
      <c r="D64" s="37">
        <f>E64+F64+G64</f>
        <v>3</v>
      </c>
      <c r="E64" s="37">
        <v>3</v>
      </c>
      <c r="F64" s="37">
        <v>0</v>
      </c>
      <c r="G64" s="37">
        <v>0</v>
      </c>
      <c r="H64" s="37">
        <v>0</v>
      </c>
      <c r="I64" s="37">
        <v>0</v>
      </c>
      <c r="J64" s="37">
        <v>0</v>
      </c>
      <c r="K64" s="37"/>
      <c r="L64" s="37"/>
    </row>
    <row r="65" spans="1:12" ht="30" customHeight="1" x14ac:dyDescent="0.15">
      <c r="A65" s="36" t="s">
        <v>200</v>
      </c>
      <c r="B65" s="36" t="s">
        <v>156</v>
      </c>
      <c r="C65" s="36" t="s">
        <v>236</v>
      </c>
      <c r="D65" s="37">
        <f>E65+F65+G65</f>
        <v>16</v>
      </c>
      <c r="E65" s="37">
        <v>16</v>
      </c>
      <c r="F65" s="37">
        <v>0</v>
      </c>
      <c r="G65" s="37">
        <v>0</v>
      </c>
      <c r="H65" s="37">
        <v>0</v>
      </c>
      <c r="I65" s="37">
        <v>0</v>
      </c>
      <c r="J65" s="37">
        <v>0</v>
      </c>
      <c r="K65" s="37"/>
      <c r="L65" s="37"/>
    </row>
    <row r="66" spans="1:12" ht="30" customHeight="1" x14ac:dyDescent="0.15">
      <c r="A66" s="36" t="s">
        <v>200</v>
      </c>
      <c r="B66" s="36" t="s">
        <v>156</v>
      </c>
      <c r="C66" s="36" t="s">
        <v>237</v>
      </c>
      <c r="D66" s="37">
        <f>E66+F66+G66</f>
        <v>159</v>
      </c>
      <c r="E66" s="37">
        <v>159</v>
      </c>
      <c r="F66" s="37">
        <v>0</v>
      </c>
      <c r="G66" s="37">
        <v>0</v>
      </c>
      <c r="H66" s="37">
        <v>0</v>
      </c>
      <c r="I66" s="37">
        <v>0</v>
      </c>
      <c r="J66" s="37">
        <v>0</v>
      </c>
      <c r="K66" s="37"/>
      <c r="L66" s="37"/>
    </row>
    <row r="67" spans="1:12" ht="30" customHeight="1" x14ac:dyDescent="0.15">
      <c r="A67" s="36" t="s">
        <v>200</v>
      </c>
      <c r="B67" s="36" t="s">
        <v>156</v>
      </c>
      <c r="C67" s="36" t="s">
        <v>238</v>
      </c>
      <c r="D67" s="37">
        <f>E67+F67+G67</f>
        <v>1</v>
      </c>
      <c r="E67" s="37">
        <v>1</v>
      </c>
      <c r="F67" s="37">
        <v>0</v>
      </c>
      <c r="G67" s="37">
        <v>0</v>
      </c>
      <c r="H67" s="37">
        <v>0</v>
      </c>
      <c r="I67" s="37">
        <v>0</v>
      </c>
      <c r="J67" s="37">
        <v>0</v>
      </c>
      <c r="K67" s="37"/>
      <c r="L67" s="37"/>
    </row>
    <row r="68" spans="1:12" ht="30" customHeight="1" x14ac:dyDescent="0.15">
      <c r="A68" s="36" t="s">
        <v>200</v>
      </c>
      <c r="B68" s="36" t="s">
        <v>156</v>
      </c>
      <c r="C68" s="36" t="s">
        <v>239</v>
      </c>
      <c r="D68" s="37">
        <f>E68+F68+G68</f>
        <v>2</v>
      </c>
      <c r="E68" s="37">
        <v>2</v>
      </c>
      <c r="F68" s="37">
        <v>0</v>
      </c>
      <c r="G68" s="37">
        <v>0</v>
      </c>
      <c r="H68" s="37">
        <v>0</v>
      </c>
      <c r="I68" s="37">
        <v>0</v>
      </c>
      <c r="J68" s="37">
        <v>0</v>
      </c>
      <c r="K68" s="37"/>
      <c r="L68" s="37"/>
    </row>
    <row r="69" spans="1:12" ht="30" customHeight="1" x14ac:dyDescent="0.15">
      <c r="A69" s="36" t="s">
        <v>200</v>
      </c>
      <c r="B69" s="36" t="s">
        <v>156</v>
      </c>
      <c r="C69" s="36" t="s">
        <v>240</v>
      </c>
      <c r="D69" s="37">
        <f>E69+F69+G69</f>
        <v>1</v>
      </c>
      <c r="E69" s="37">
        <v>1</v>
      </c>
      <c r="F69" s="37">
        <v>0</v>
      </c>
      <c r="G69" s="37">
        <v>0</v>
      </c>
      <c r="H69" s="37">
        <v>0</v>
      </c>
      <c r="I69" s="37">
        <v>0</v>
      </c>
      <c r="J69" s="37">
        <v>0</v>
      </c>
      <c r="K69" s="37"/>
      <c r="L69" s="37"/>
    </row>
    <row r="70" spans="1:12" ht="30" customHeight="1" x14ac:dyDescent="0.15">
      <c r="A70" s="36" t="s">
        <v>200</v>
      </c>
      <c r="B70" s="36" t="s">
        <v>156</v>
      </c>
      <c r="C70" s="36" t="s">
        <v>241</v>
      </c>
      <c r="D70" s="37">
        <f>E70+F70+G70</f>
        <v>300</v>
      </c>
      <c r="E70" s="37">
        <v>300</v>
      </c>
      <c r="F70" s="37">
        <v>0</v>
      </c>
      <c r="G70" s="37">
        <v>0</v>
      </c>
      <c r="H70" s="37">
        <v>0</v>
      </c>
      <c r="I70" s="37">
        <v>0</v>
      </c>
      <c r="J70" s="37">
        <v>0</v>
      </c>
      <c r="K70" s="37"/>
      <c r="L70" s="37"/>
    </row>
    <row r="71" spans="1:12" ht="30" customHeight="1" x14ac:dyDescent="0.15">
      <c r="A71" s="36" t="s">
        <v>200</v>
      </c>
      <c r="B71" s="36" t="s">
        <v>156</v>
      </c>
      <c r="C71" s="36" t="s">
        <v>242</v>
      </c>
      <c r="D71" s="37">
        <f>E71+F71+G71</f>
        <v>305</v>
      </c>
      <c r="E71" s="37">
        <v>305</v>
      </c>
      <c r="F71" s="37">
        <v>0</v>
      </c>
      <c r="G71" s="37">
        <v>0</v>
      </c>
      <c r="H71" s="37">
        <v>0</v>
      </c>
      <c r="I71" s="37">
        <v>0</v>
      </c>
      <c r="J71" s="37">
        <v>0</v>
      </c>
      <c r="K71" s="37"/>
      <c r="L71" s="37"/>
    </row>
    <row r="72" spans="1:12" ht="30" customHeight="1" x14ac:dyDescent="0.15">
      <c r="A72" s="36" t="s">
        <v>200</v>
      </c>
      <c r="B72" s="36" t="s">
        <v>156</v>
      </c>
      <c r="C72" s="36" t="s">
        <v>243</v>
      </c>
      <c r="D72" s="37">
        <f>E72+F72+G72</f>
        <v>30</v>
      </c>
      <c r="E72" s="37">
        <v>30</v>
      </c>
      <c r="F72" s="37">
        <v>0</v>
      </c>
      <c r="G72" s="37">
        <v>0</v>
      </c>
      <c r="H72" s="37">
        <v>114.535</v>
      </c>
      <c r="I72" s="37">
        <v>0</v>
      </c>
      <c r="J72" s="37">
        <v>0</v>
      </c>
      <c r="K72" s="37"/>
      <c r="L72" s="37"/>
    </row>
    <row r="73" spans="1:12" ht="30" customHeight="1" x14ac:dyDescent="0.15">
      <c r="A73" s="36" t="s">
        <v>200</v>
      </c>
      <c r="B73" s="36" t="s">
        <v>156</v>
      </c>
      <c r="C73" s="36" t="s">
        <v>244</v>
      </c>
      <c r="D73" s="37">
        <f>E73+F73+G73</f>
        <v>28</v>
      </c>
      <c r="E73" s="37">
        <v>28</v>
      </c>
      <c r="F73" s="37">
        <v>0</v>
      </c>
      <c r="G73" s="37">
        <v>0</v>
      </c>
      <c r="H73" s="37">
        <v>0</v>
      </c>
      <c r="I73" s="37">
        <v>0</v>
      </c>
      <c r="J73" s="37">
        <v>0</v>
      </c>
      <c r="K73" s="37"/>
      <c r="L73" s="37"/>
    </row>
    <row r="74" spans="1:12" ht="30" customHeight="1" x14ac:dyDescent="0.15">
      <c r="A74" s="36" t="s">
        <v>200</v>
      </c>
      <c r="B74" s="36" t="s">
        <v>156</v>
      </c>
      <c r="C74" s="36" t="s">
        <v>245</v>
      </c>
      <c r="D74" s="37">
        <f>E74+F74+G74</f>
        <v>20</v>
      </c>
      <c r="E74" s="37">
        <v>20</v>
      </c>
      <c r="F74" s="37">
        <v>0</v>
      </c>
      <c r="G74" s="37">
        <v>0</v>
      </c>
      <c r="H74" s="37">
        <v>0</v>
      </c>
      <c r="I74" s="37">
        <v>0</v>
      </c>
      <c r="J74" s="37">
        <v>0</v>
      </c>
      <c r="K74" s="37"/>
      <c r="L74" s="37"/>
    </row>
    <row r="75" spans="1:12" ht="30" customHeight="1" x14ac:dyDescent="0.15">
      <c r="A75" s="36" t="s">
        <v>200</v>
      </c>
      <c r="B75" s="36" t="s">
        <v>156</v>
      </c>
      <c r="C75" s="36" t="s">
        <v>246</v>
      </c>
      <c r="D75" s="37">
        <f>E75+F75+G75</f>
        <v>80</v>
      </c>
      <c r="E75" s="37">
        <v>80</v>
      </c>
      <c r="F75" s="37">
        <v>0</v>
      </c>
      <c r="G75" s="37">
        <v>0</v>
      </c>
      <c r="H75" s="37">
        <v>0</v>
      </c>
      <c r="I75" s="37">
        <v>0</v>
      </c>
      <c r="J75" s="37">
        <v>0</v>
      </c>
      <c r="K75" s="37"/>
      <c r="L75" s="37"/>
    </row>
    <row r="76" spans="1:12" ht="30" customHeight="1" x14ac:dyDescent="0.15">
      <c r="A76" s="36" t="s">
        <v>200</v>
      </c>
      <c r="B76" s="36" t="s">
        <v>156</v>
      </c>
      <c r="C76" s="36" t="s">
        <v>247</v>
      </c>
      <c r="D76" s="37">
        <f>E76+F76+G76</f>
        <v>22</v>
      </c>
      <c r="E76" s="37">
        <v>22</v>
      </c>
      <c r="F76" s="37">
        <v>0</v>
      </c>
      <c r="G76" s="37">
        <v>0</v>
      </c>
      <c r="H76" s="37">
        <v>0</v>
      </c>
      <c r="I76" s="37">
        <v>0</v>
      </c>
      <c r="J76" s="37">
        <v>0</v>
      </c>
      <c r="K76" s="37"/>
      <c r="L76" s="37"/>
    </row>
    <row r="77" spans="1:12" ht="30" customHeight="1" x14ac:dyDescent="0.15">
      <c r="A77" s="36" t="s">
        <v>200</v>
      </c>
      <c r="B77" s="36" t="s">
        <v>156</v>
      </c>
      <c r="C77" s="36" t="s">
        <v>248</v>
      </c>
      <c r="D77" s="37">
        <f>E77+F77+G77</f>
        <v>1816</v>
      </c>
      <c r="E77" s="37">
        <v>1816</v>
      </c>
      <c r="F77" s="37">
        <v>0</v>
      </c>
      <c r="G77" s="37">
        <v>0</v>
      </c>
      <c r="H77" s="37">
        <v>0</v>
      </c>
      <c r="I77" s="37">
        <v>0</v>
      </c>
      <c r="J77" s="37">
        <v>0</v>
      </c>
      <c r="K77" s="37"/>
      <c r="L77" s="37"/>
    </row>
    <row r="78" spans="1:12" ht="30" customHeight="1" x14ac:dyDescent="0.15">
      <c r="A78" s="36" t="s">
        <v>200</v>
      </c>
      <c r="B78" s="36" t="s">
        <v>156</v>
      </c>
      <c r="C78" s="36" t="s">
        <v>249</v>
      </c>
      <c r="D78" s="37">
        <f>E78+F78+G78</f>
        <v>6</v>
      </c>
      <c r="E78" s="37">
        <v>6</v>
      </c>
      <c r="F78" s="37">
        <v>0</v>
      </c>
      <c r="G78" s="37">
        <v>0</v>
      </c>
      <c r="H78" s="37">
        <v>0</v>
      </c>
      <c r="I78" s="37">
        <v>0</v>
      </c>
      <c r="J78" s="37">
        <v>0</v>
      </c>
      <c r="K78" s="37"/>
      <c r="L78" s="37"/>
    </row>
    <row r="79" spans="1:12" ht="30" customHeight="1" x14ac:dyDescent="0.15">
      <c r="A79" s="36" t="s">
        <v>200</v>
      </c>
      <c r="B79" s="36" t="s">
        <v>156</v>
      </c>
      <c r="C79" s="36" t="s">
        <v>250</v>
      </c>
      <c r="D79" s="37">
        <f>E79+F79+G79</f>
        <v>3</v>
      </c>
      <c r="E79" s="37">
        <v>3</v>
      </c>
      <c r="F79" s="37">
        <v>0</v>
      </c>
      <c r="G79" s="37">
        <v>0</v>
      </c>
      <c r="H79" s="37">
        <v>0</v>
      </c>
      <c r="I79" s="37">
        <v>0</v>
      </c>
      <c r="J79" s="37">
        <v>0</v>
      </c>
      <c r="K79" s="37"/>
      <c r="L79" s="37"/>
    </row>
    <row r="80" spans="1:12" ht="30" customHeight="1" x14ac:dyDescent="0.15">
      <c r="A80" s="36" t="s">
        <v>200</v>
      </c>
      <c r="B80" s="36" t="s">
        <v>156</v>
      </c>
      <c r="C80" s="36" t="s">
        <v>251</v>
      </c>
      <c r="D80" s="37">
        <f>E80+F80+G80</f>
        <v>93</v>
      </c>
      <c r="E80" s="37">
        <v>93</v>
      </c>
      <c r="F80" s="37">
        <v>0</v>
      </c>
      <c r="G80" s="37">
        <v>0</v>
      </c>
      <c r="H80" s="37">
        <v>0</v>
      </c>
      <c r="I80" s="37">
        <v>0</v>
      </c>
      <c r="J80" s="37">
        <v>0</v>
      </c>
      <c r="K80" s="37"/>
      <c r="L80" s="37"/>
    </row>
    <row r="81" spans="1:12" ht="30" customHeight="1" x14ac:dyDescent="0.15">
      <c r="A81" s="36" t="s">
        <v>200</v>
      </c>
      <c r="B81" s="36" t="s">
        <v>156</v>
      </c>
      <c r="C81" s="36" t="s">
        <v>252</v>
      </c>
      <c r="D81" s="37">
        <f>E81+F81+G81</f>
        <v>10</v>
      </c>
      <c r="E81" s="37">
        <v>10</v>
      </c>
      <c r="F81" s="37">
        <v>0</v>
      </c>
      <c r="G81" s="37">
        <v>0</v>
      </c>
      <c r="H81" s="37">
        <v>0</v>
      </c>
      <c r="I81" s="37">
        <v>0</v>
      </c>
      <c r="J81" s="37">
        <v>0</v>
      </c>
      <c r="K81" s="37"/>
      <c r="L81" s="37"/>
    </row>
    <row r="82" spans="1:12" ht="30" customHeight="1" x14ac:dyDescent="0.15">
      <c r="A82" s="36" t="s">
        <v>200</v>
      </c>
      <c r="B82" s="36" t="s">
        <v>156</v>
      </c>
      <c r="C82" s="36" t="s">
        <v>253</v>
      </c>
      <c r="D82" s="37">
        <f>E82+F82+G82</f>
        <v>300</v>
      </c>
      <c r="E82" s="37">
        <v>300</v>
      </c>
      <c r="F82" s="37">
        <v>0</v>
      </c>
      <c r="G82" s="37">
        <v>0</v>
      </c>
      <c r="H82" s="37">
        <v>0</v>
      </c>
      <c r="I82" s="37">
        <v>0</v>
      </c>
      <c r="J82" s="37">
        <v>0</v>
      </c>
      <c r="K82" s="37"/>
      <c r="L82" s="37"/>
    </row>
    <row r="83" spans="1:12" ht="30" customHeight="1" x14ac:dyDescent="0.15">
      <c r="A83" s="36" t="s">
        <v>200</v>
      </c>
      <c r="B83" s="36" t="s">
        <v>156</v>
      </c>
      <c r="C83" s="36" t="s">
        <v>254</v>
      </c>
      <c r="D83" s="37">
        <f>E83+F83+G83</f>
        <v>3</v>
      </c>
      <c r="E83" s="37">
        <v>3</v>
      </c>
      <c r="F83" s="37">
        <v>0</v>
      </c>
      <c r="G83" s="37">
        <v>0</v>
      </c>
      <c r="H83" s="37">
        <v>0</v>
      </c>
      <c r="I83" s="37">
        <v>0</v>
      </c>
      <c r="J83" s="37">
        <v>0</v>
      </c>
      <c r="K83" s="37"/>
      <c r="L83" s="37"/>
    </row>
    <row r="84" spans="1:12" ht="30" customHeight="1" x14ac:dyDescent="0.15">
      <c r="A84" s="36" t="s">
        <v>143</v>
      </c>
      <c r="B84" s="36" t="s">
        <v>156</v>
      </c>
      <c r="C84" s="36" t="s">
        <v>144</v>
      </c>
      <c r="D84" s="37">
        <f>E84+F84+G84</f>
        <v>3</v>
      </c>
      <c r="E84" s="37">
        <v>3</v>
      </c>
      <c r="F84" s="37">
        <v>0</v>
      </c>
      <c r="G84" s="37">
        <v>0</v>
      </c>
      <c r="H84" s="37">
        <v>0</v>
      </c>
      <c r="I84" s="37">
        <v>0</v>
      </c>
      <c r="J84" s="37">
        <v>0</v>
      </c>
      <c r="K84" s="37"/>
      <c r="L84" s="37"/>
    </row>
    <row r="85" spans="1:12" ht="30" customHeight="1" x14ac:dyDescent="0.15">
      <c r="A85" s="36">
        <v>21208</v>
      </c>
      <c r="B85" s="36" t="s">
        <v>176</v>
      </c>
      <c r="C85" s="36"/>
      <c r="D85" s="37">
        <f>E85+F85+G85</f>
        <v>10075</v>
      </c>
      <c r="E85" s="37">
        <v>0</v>
      </c>
      <c r="F85" s="37">
        <v>10075</v>
      </c>
      <c r="G85" s="37">
        <v>0</v>
      </c>
      <c r="H85" s="37">
        <v>0</v>
      </c>
      <c r="I85" s="37">
        <v>0</v>
      </c>
      <c r="J85" s="37">
        <v>0</v>
      </c>
      <c r="K85" s="37"/>
      <c r="L85" s="37"/>
    </row>
    <row r="86" spans="1:12" ht="30" customHeight="1" x14ac:dyDescent="0.15">
      <c r="A86" s="36">
        <v>2120803</v>
      </c>
      <c r="B86" s="36" t="s">
        <v>154</v>
      </c>
      <c r="C86" s="36"/>
      <c r="D86" s="37">
        <f>E86+F86+G86</f>
        <v>10075</v>
      </c>
      <c r="E86" s="37">
        <v>0</v>
      </c>
      <c r="F86" s="37">
        <v>10075</v>
      </c>
      <c r="G86" s="37">
        <v>0</v>
      </c>
      <c r="H86" s="37">
        <v>0</v>
      </c>
      <c r="I86" s="37">
        <v>0</v>
      </c>
      <c r="J86" s="37">
        <v>0</v>
      </c>
      <c r="K86" s="37"/>
      <c r="L86" s="37"/>
    </row>
    <row r="87" spans="1:12" ht="30" customHeight="1" x14ac:dyDescent="0.15">
      <c r="A87" s="36" t="s">
        <v>255</v>
      </c>
      <c r="B87" s="36" t="s">
        <v>156</v>
      </c>
      <c r="C87" s="36" t="s">
        <v>256</v>
      </c>
      <c r="D87" s="37">
        <f>E87+F87+G87</f>
        <v>50</v>
      </c>
      <c r="E87" s="37">
        <v>0</v>
      </c>
      <c r="F87" s="37">
        <v>50</v>
      </c>
      <c r="G87" s="37">
        <v>0</v>
      </c>
      <c r="H87" s="37">
        <v>0</v>
      </c>
      <c r="I87" s="37">
        <v>0</v>
      </c>
      <c r="J87" s="37">
        <v>0</v>
      </c>
      <c r="K87" s="37"/>
      <c r="L87" s="37"/>
    </row>
    <row r="88" spans="1:12" ht="30" customHeight="1" x14ac:dyDescent="0.15">
      <c r="A88" s="36" t="s">
        <v>255</v>
      </c>
      <c r="B88" s="36" t="s">
        <v>156</v>
      </c>
      <c r="C88" s="36" t="s">
        <v>257</v>
      </c>
      <c r="D88" s="37">
        <f>E88+F88+G88</f>
        <v>5</v>
      </c>
      <c r="E88" s="37">
        <v>0</v>
      </c>
      <c r="F88" s="37">
        <v>5</v>
      </c>
      <c r="G88" s="37">
        <v>0</v>
      </c>
      <c r="H88" s="37">
        <v>0</v>
      </c>
      <c r="I88" s="37">
        <v>0</v>
      </c>
      <c r="J88" s="37">
        <v>0</v>
      </c>
      <c r="K88" s="37"/>
      <c r="L88" s="37"/>
    </row>
    <row r="89" spans="1:12" ht="30" customHeight="1" x14ac:dyDescent="0.15">
      <c r="A89" s="36" t="s">
        <v>255</v>
      </c>
      <c r="B89" s="36" t="s">
        <v>156</v>
      </c>
      <c r="C89" s="36" t="s">
        <v>258</v>
      </c>
      <c r="D89" s="37">
        <f>E89+F89+G89</f>
        <v>191</v>
      </c>
      <c r="E89" s="37">
        <v>0</v>
      </c>
      <c r="F89" s="37">
        <v>191</v>
      </c>
      <c r="G89" s="37">
        <v>0</v>
      </c>
      <c r="H89" s="37">
        <v>0</v>
      </c>
      <c r="I89" s="37">
        <v>0</v>
      </c>
      <c r="J89" s="37">
        <v>0</v>
      </c>
      <c r="K89" s="37"/>
      <c r="L89" s="37"/>
    </row>
    <row r="90" spans="1:12" ht="30" customHeight="1" x14ac:dyDescent="0.15">
      <c r="A90" s="36" t="s">
        <v>255</v>
      </c>
      <c r="B90" s="36" t="s">
        <v>156</v>
      </c>
      <c r="C90" s="36" t="s">
        <v>259</v>
      </c>
      <c r="D90" s="37">
        <f>E90+F90+G90</f>
        <v>380</v>
      </c>
      <c r="E90" s="37">
        <v>0</v>
      </c>
      <c r="F90" s="37">
        <v>380</v>
      </c>
      <c r="G90" s="37">
        <v>0</v>
      </c>
      <c r="H90" s="37">
        <v>0</v>
      </c>
      <c r="I90" s="37">
        <v>0</v>
      </c>
      <c r="J90" s="37">
        <v>0</v>
      </c>
      <c r="K90" s="37"/>
      <c r="L90" s="37"/>
    </row>
    <row r="91" spans="1:12" ht="30" customHeight="1" x14ac:dyDescent="0.15">
      <c r="A91" s="36" t="s">
        <v>255</v>
      </c>
      <c r="B91" s="36" t="s">
        <v>156</v>
      </c>
      <c r="C91" s="36" t="s">
        <v>260</v>
      </c>
      <c r="D91" s="37">
        <f>E91+F91+G91</f>
        <v>19</v>
      </c>
      <c r="E91" s="37">
        <v>0</v>
      </c>
      <c r="F91" s="37">
        <v>19</v>
      </c>
      <c r="G91" s="37">
        <v>0</v>
      </c>
      <c r="H91" s="37">
        <v>0</v>
      </c>
      <c r="I91" s="37">
        <v>0</v>
      </c>
      <c r="J91" s="37">
        <v>0</v>
      </c>
      <c r="K91" s="37"/>
      <c r="L91" s="37"/>
    </row>
    <row r="92" spans="1:12" ht="30" customHeight="1" x14ac:dyDescent="0.15">
      <c r="A92" s="36" t="s">
        <v>255</v>
      </c>
      <c r="B92" s="36" t="s">
        <v>156</v>
      </c>
      <c r="C92" s="36" t="s">
        <v>261</v>
      </c>
      <c r="D92" s="37">
        <f>E92+F92+G92</f>
        <v>40</v>
      </c>
      <c r="E92" s="37">
        <v>0</v>
      </c>
      <c r="F92" s="37">
        <v>40</v>
      </c>
      <c r="G92" s="37">
        <v>0</v>
      </c>
      <c r="H92" s="37">
        <v>0</v>
      </c>
      <c r="I92" s="37">
        <v>0</v>
      </c>
      <c r="J92" s="37">
        <v>0</v>
      </c>
      <c r="K92" s="37"/>
      <c r="L92" s="37"/>
    </row>
    <row r="93" spans="1:12" ht="30" customHeight="1" x14ac:dyDescent="0.15">
      <c r="A93" s="36" t="s">
        <v>255</v>
      </c>
      <c r="B93" s="36" t="s">
        <v>156</v>
      </c>
      <c r="C93" s="36" t="s">
        <v>262</v>
      </c>
      <c r="D93" s="37">
        <f>E93+F93+G93</f>
        <v>111</v>
      </c>
      <c r="E93" s="37">
        <v>0</v>
      </c>
      <c r="F93" s="37">
        <v>111</v>
      </c>
      <c r="G93" s="37">
        <v>0</v>
      </c>
      <c r="H93" s="37">
        <v>0</v>
      </c>
      <c r="I93" s="37">
        <v>0</v>
      </c>
      <c r="J93" s="37">
        <v>0</v>
      </c>
      <c r="K93" s="37"/>
      <c r="L93" s="37"/>
    </row>
    <row r="94" spans="1:12" ht="30" customHeight="1" x14ac:dyDescent="0.15">
      <c r="A94" s="36" t="s">
        <v>255</v>
      </c>
      <c r="B94" s="36" t="s">
        <v>156</v>
      </c>
      <c r="C94" s="36" t="s">
        <v>263</v>
      </c>
      <c r="D94" s="37">
        <f>E94+F94+G94</f>
        <v>1967</v>
      </c>
      <c r="E94" s="37">
        <v>0</v>
      </c>
      <c r="F94" s="37">
        <v>1967</v>
      </c>
      <c r="G94" s="37">
        <v>0</v>
      </c>
      <c r="H94" s="37">
        <v>0</v>
      </c>
      <c r="I94" s="37">
        <v>0</v>
      </c>
      <c r="J94" s="37">
        <v>0</v>
      </c>
      <c r="K94" s="37"/>
      <c r="L94" s="37"/>
    </row>
    <row r="95" spans="1:12" ht="30" customHeight="1" x14ac:dyDescent="0.15">
      <c r="A95" s="12" t="s">
        <v>255</v>
      </c>
      <c r="B95" s="36" t="s">
        <v>156</v>
      </c>
      <c r="C95" s="36" t="s">
        <v>264</v>
      </c>
      <c r="D95" s="37">
        <f>E95+F95+G95</f>
        <v>695.5</v>
      </c>
      <c r="E95" s="37">
        <v>0</v>
      </c>
      <c r="F95" s="37">
        <v>695.5</v>
      </c>
      <c r="G95" s="37">
        <v>0</v>
      </c>
      <c r="H95" s="37">
        <v>0</v>
      </c>
      <c r="I95" s="37">
        <v>0</v>
      </c>
      <c r="J95" s="37">
        <v>0</v>
      </c>
      <c r="K95" s="37"/>
      <c r="L95" s="37"/>
    </row>
    <row r="96" spans="1:12" ht="30" customHeight="1" x14ac:dyDescent="0.15">
      <c r="A96" s="12" t="s">
        <v>255</v>
      </c>
      <c r="B96" s="36" t="s">
        <v>156</v>
      </c>
      <c r="C96" s="36" t="s">
        <v>265</v>
      </c>
      <c r="D96" s="37">
        <f>E96+F96+G96</f>
        <v>40</v>
      </c>
      <c r="E96" s="37">
        <v>0</v>
      </c>
      <c r="F96" s="37">
        <v>40</v>
      </c>
      <c r="G96" s="37">
        <v>0</v>
      </c>
      <c r="H96" s="37">
        <v>0</v>
      </c>
      <c r="I96" s="37">
        <v>0</v>
      </c>
      <c r="J96" s="37">
        <v>0</v>
      </c>
      <c r="K96" s="37"/>
      <c r="L96" s="37"/>
    </row>
    <row r="97" spans="1:12" ht="30" customHeight="1" x14ac:dyDescent="0.15">
      <c r="A97" s="12" t="s">
        <v>255</v>
      </c>
      <c r="B97" s="36" t="s">
        <v>156</v>
      </c>
      <c r="C97" s="36" t="s">
        <v>266</v>
      </c>
      <c r="D97" s="37">
        <f>E97+F97+G97</f>
        <v>1</v>
      </c>
      <c r="E97" s="37">
        <v>0</v>
      </c>
      <c r="F97" s="37">
        <v>1</v>
      </c>
      <c r="G97" s="37">
        <v>0</v>
      </c>
      <c r="H97" s="37">
        <v>0</v>
      </c>
      <c r="I97" s="37">
        <v>0</v>
      </c>
      <c r="J97" s="37">
        <v>0</v>
      </c>
      <c r="K97" s="37"/>
      <c r="L97" s="37"/>
    </row>
    <row r="98" spans="1:12" ht="30" customHeight="1" x14ac:dyDescent="0.15">
      <c r="A98" s="12" t="s">
        <v>255</v>
      </c>
      <c r="B98" s="36" t="s">
        <v>156</v>
      </c>
      <c r="C98" s="36" t="s">
        <v>267</v>
      </c>
      <c r="D98" s="37">
        <f>E98+F98+G98</f>
        <v>41</v>
      </c>
      <c r="E98" s="37">
        <v>0</v>
      </c>
      <c r="F98" s="37">
        <v>41</v>
      </c>
      <c r="G98" s="37">
        <v>0</v>
      </c>
      <c r="H98" s="37">
        <v>0</v>
      </c>
      <c r="I98" s="37">
        <v>0</v>
      </c>
      <c r="J98" s="37">
        <v>0</v>
      </c>
      <c r="K98" s="37"/>
      <c r="L98" s="37"/>
    </row>
    <row r="99" spans="1:12" ht="30" customHeight="1" x14ac:dyDescent="0.15">
      <c r="A99" s="12" t="s">
        <v>255</v>
      </c>
      <c r="B99" s="36" t="s">
        <v>156</v>
      </c>
      <c r="C99" s="36" t="s">
        <v>268</v>
      </c>
      <c r="D99" s="37">
        <f>E99+F99+G99</f>
        <v>33</v>
      </c>
      <c r="E99" s="37">
        <v>0</v>
      </c>
      <c r="F99" s="37">
        <v>33</v>
      </c>
      <c r="G99" s="37">
        <v>0</v>
      </c>
      <c r="H99" s="37">
        <v>0</v>
      </c>
      <c r="I99" s="37">
        <v>0</v>
      </c>
      <c r="J99" s="37">
        <v>0</v>
      </c>
      <c r="K99" s="37"/>
      <c r="L99" s="37"/>
    </row>
    <row r="100" spans="1:12" ht="30" customHeight="1" x14ac:dyDescent="0.15">
      <c r="A100" s="12" t="s">
        <v>255</v>
      </c>
      <c r="B100" s="36" t="s">
        <v>156</v>
      </c>
      <c r="C100" s="36" t="s">
        <v>269</v>
      </c>
      <c r="D100" s="37">
        <f>E100+F100+G100</f>
        <v>1</v>
      </c>
      <c r="E100" s="37">
        <v>0</v>
      </c>
      <c r="F100" s="37">
        <v>1</v>
      </c>
      <c r="G100" s="37">
        <v>0</v>
      </c>
      <c r="H100" s="37">
        <v>0</v>
      </c>
      <c r="I100" s="37">
        <v>0</v>
      </c>
      <c r="J100" s="37">
        <v>0</v>
      </c>
      <c r="K100" s="37"/>
      <c r="L100" s="37"/>
    </row>
    <row r="101" spans="1:12" ht="30" customHeight="1" x14ac:dyDescent="0.15">
      <c r="A101" s="12" t="s">
        <v>255</v>
      </c>
      <c r="B101" s="36" t="s">
        <v>156</v>
      </c>
      <c r="C101" s="36" t="s">
        <v>270</v>
      </c>
      <c r="D101" s="37">
        <f>E101+F101+G101</f>
        <v>2</v>
      </c>
      <c r="E101" s="37">
        <v>0</v>
      </c>
      <c r="F101" s="37">
        <v>2</v>
      </c>
      <c r="G101" s="37">
        <v>0</v>
      </c>
      <c r="H101" s="37">
        <v>0</v>
      </c>
      <c r="I101" s="37">
        <v>0</v>
      </c>
      <c r="J101" s="37">
        <v>0</v>
      </c>
      <c r="K101" s="37"/>
      <c r="L101" s="37"/>
    </row>
    <row r="102" spans="1:12" ht="30" customHeight="1" x14ac:dyDescent="0.15">
      <c r="A102" s="12" t="s">
        <v>255</v>
      </c>
      <c r="B102" s="36" t="s">
        <v>156</v>
      </c>
      <c r="C102" s="36" t="s">
        <v>271</v>
      </c>
      <c r="D102" s="37">
        <f>E102+F102+G102</f>
        <v>3</v>
      </c>
      <c r="E102" s="37">
        <v>0</v>
      </c>
      <c r="F102" s="37">
        <v>3</v>
      </c>
      <c r="G102" s="37">
        <v>0</v>
      </c>
      <c r="H102" s="37">
        <v>0</v>
      </c>
      <c r="I102" s="37">
        <v>0</v>
      </c>
      <c r="J102" s="37">
        <v>0</v>
      </c>
      <c r="K102" s="37"/>
      <c r="L102" s="37"/>
    </row>
    <row r="103" spans="1:12" ht="30" customHeight="1" x14ac:dyDescent="0.15">
      <c r="A103" s="12" t="s">
        <v>255</v>
      </c>
      <c r="B103" s="36" t="s">
        <v>156</v>
      </c>
      <c r="C103" s="36" t="s">
        <v>272</v>
      </c>
      <c r="D103" s="37">
        <f>E103+F103+G103</f>
        <v>150</v>
      </c>
      <c r="E103" s="37">
        <v>0</v>
      </c>
      <c r="F103" s="37">
        <v>150</v>
      </c>
      <c r="G103" s="37">
        <v>0</v>
      </c>
      <c r="H103" s="37">
        <v>0</v>
      </c>
      <c r="I103" s="37">
        <v>0</v>
      </c>
      <c r="J103" s="37">
        <v>0</v>
      </c>
      <c r="K103" s="37"/>
      <c r="L103" s="37"/>
    </row>
    <row r="104" spans="1:12" ht="30" customHeight="1" x14ac:dyDescent="0.15">
      <c r="A104" s="12" t="s">
        <v>255</v>
      </c>
      <c r="B104" s="36" t="s">
        <v>156</v>
      </c>
      <c r="C104" s="36" t="s">
        <v>273</v>
      </c>
      <c r="D104" s="37">
        <f>E104+F104+G104</f>
        <v>1</v>
      </c>
      <c r="E104" s="37">
        <v>0</v>
      </c>
      <c r="F104" s="37">
        <v>1</v>
      </c>
      <c r="G104" s="37">
        <v>0</v>
      </c>
      <c r="H104" s="37">
        <v>0</v>
      </c>
      <c r="I104" s="37">
        <v>0</v>
      </c>
      <c r="J104" s="37">
        <v>0</v>
      </c>
      <c r="K104" s="37"/>
      <c r="L104" s="37"/>
    </row>
    <row r="105" spans="1:12" ht="30" customHeight="1" x14ac:dyDescent="0.15">
      <c r="A105" s="12" t="s">
        <v>255</v>
      </c>
      <c r="B105" s="36" t="s">
        <v>156</v>
      </c>
      <c r="C105" s="36" t="s">
        <v>274</v>
      </c>
      <c r="D105" s="37">
        <f>E105+F105+G105</f>
        <v>315</v>
      </c>
      <c r="E105" s="37">
        <v>0</v>
      </c>
      <c r="F105" s="37">
        <v>315</v>
      </c>
      <c r="G105" s="37">
        <v>0</v>
      </c>
      <c r="H105" s="37">
        <v>0</v>
      </c>
      <c r="I105" s="37">
        <v>0</v>
      </c>
      <c r="J105" s="37">
        <v>0</v>
      </c>
      <c r="K105" s="37"/>
      <c r="L105" s="37"/>
    </row>
    <row r="106" spans="1:12" ht="30" customHeight="1" x14ac:dyDescent="0.15">
      <c r="A106" s="12" t="s">
        <v>255</v>
      </c>
      <c r="B106" s="36" t="s">
        <v>156</v>
      </c>
      <c r="C106" s="36" t="s">
        <v>275</v>
      </c>
      <c r="D106" s="37">
        <f>E106+F106+G106</f>
        <v>4763</v>
      </c>
      <c r="E106" s="37">
        <v>0</v>
      </c>
      <c r="F106" s="37">
        <v>4763</v>
      </c>
      <c r="G106" s="37">
        <v>0</v>
      </c>
      <c r="H106" s="37">
        <v>0</v>
      </c>
      <c r="I106" s="37">
        <v>0</v>
      </c>
      <c r="J106" s="37">
        <v>0</v>
      </c>
      <c r="K106" s="37"/>
      <c r="L106" s="37"/>
    </row>
    <row r="107" spans="1:12" ht="30" customHeight="1" x14ac:dyDescent="0.15">
      <c r="A107" s="12" t="s">
        <v>255</v>
      </c>
      <c r="B107" s="36" t="s">
        <v>156</v>
      </c>
      <c r="C107" s="36" t="s">
        <v>276</v>
      </c>
      <c r="D107" s="37">
        <f>E107+F107+G107</f>
        <v>800.5</v>
      </c>
      <c r="E107" s="37">
        <v>0</v>
      </c>
      <c r="F107" s="37">
        <v>800.5</v>
      </c>
      <c r="G107" s="37">
        <v>0</v>
      </c>
      <c r="H107" s="37">
        <v>0</v>
      </c>
      <c r="I107" s="37">
        <v>0</v>
      </c>
      <c r="J107" s="37">
        <v>0</v>
      </c>
      <c r="K107" s="37"/>
      <c r="L107" s="37"/>
    </row>
    <row r="108" spans="1:12" ht="30" customHeight="1" x14ac:dyDescent="0.15">
      <c r="A108" s="12" t="s">
        <v>255</v>
      </c>
      <c r="B108" s="36" t="s">
        <v>156</v>
      </c>
      <c r="C108" s="36" t="s">
        <v>277</v>
      </c>
      <c r="D108" s="37">
        <f>E108+F108+G108</f>
        <v>100</v>
      </c>
      <c r="E108" s="37">
        <v>0</v>
      </c>
      <c r="F108" s="37">
        <v>100</v>
      </c>
      <c r="G108" s="37">
        <v>0</v>
      </c>
      <c r="H108" s="37">
        <v>0</v>
      </c>
      <c r="I108" s="37">
        <v>0</v>
      </c>
      <c r="J108" s="37">
        <v>0</v>
      </c>
      <c r="K108" s="37"/>
      <c r="L108" s="37"/>
    </row>
    <row r="109" spans="1:12" ht="30" customHeight="1" x14ac:dyDescent="0.15">
      <c r="A109" s="12" t="s">
        <v>255</v>
      </c>
      <c r="B109" s="36" t="s">
        <v>156</v>
      </c>
      <c r="C109" s="36" t="s">
        <v>278</v>
      </c>
      <c r="D109" s="37">
        <f>E109+F109+G109</f>
        <v>30</v>
      </c>
      <c r="E109" s="37">
        <v>0</v>
      </c>
      <c r="F109" s="37">
        <v>30</v>
      </c>
      <c r="G109" s="37">
        <v>0</v>
      </c>
      <c r="H109" s="37">
        <v>0</v>
      </c>
      <c r="I109" s="37">
        <v>0</v>
      </c>
      <c r="J109" s="37">
        <v>0</v>
      </c>
      <c r="K109" s="37"/>
      <c r="L109" s="37"/>
    </row>
    <row r="110" spans="1:12" ht="30" customHeight="1" x14ac:dyDescent="0.15">
      <c r="A110" s="12" t="s">
        <v>255</v>
      </c>
      <c r="B110" s="36" t="s">
        <v>156</v>
      </c>
      <c r="C110" s="36" t="s">
        <v>279</v>
      </c>
      <c r="D110" s="37">
        <f>E110+F110+G110</f>
        <v>36</v>
      </c>
      <c r="E110" s="37">
        <v>0</v>
      </c>
      <c r="F110" s="37">
        <v>36</v>
      </c>
      <c r="G110" s="37">
        <v>0</v>
      </c>
      <c r="H110" s="37">
        <v>0</v>
      </c>
      <c r="I110" s="37">
        <v>0</v>
      </c>
      <c r="J110" s="37">
        <v>0</v>
      </c>
      <c r="K110" s="37"/>
      <c r="L110" s="37"/>
    </row>
    <row r="111" spans="1:12" ht="30" customHeight="1" x14ac:dyDescent="0.15">
      <c r="A111" s="12" t="s">
        <v>145</v>
      </c>
      <c r="B111" s="36" t="s">
        <v>156</v>
      </c>
      <c r="C111" s="36" t="s">
        <v>146</v>
      </c>
      <c r="D111" s="37">
        <f>E111+F111+G111</f>
        <v>300</v>
      </c>
      <c r="E111" s="37">
        <v>0</v>
      </c>
      <c r="F111" s="37">
        <v>300</v>
      </c>
      <c r="G111" s="37">
        <v>0</v>
      </c>
      <c r="H111" s="37">
        <v>0</v>
      </c>
      <c r="I111" s="37">
        <v>0</v>
      </c>
      <c r="J111" s="37">
        <v>0</v>
      </c>
      <c r="K111" s="37"/>
      <c r="L111" s="37"/>
    </row>
    <row r="112" spans="1:12" ht="30" customHeight="1" x14ac:dyDescent="0.15">
      <c r="A112" s="12">
        <v>229</v>
      </c>
      <c r="B112" s="36" t="s">
        <v>177</v>
      </c>
      <c r="C112" s="36"/>
      <c r="D112" s="37">
        <f>E112+F112+G112</f>
        <v>0</v>
      </c>
      <c r="E112" s="37">
        <v>0</v>
      </c>
      <c r="F112" s="37">
        <v>0</v>
      </c>
      <c r="G112" s="37">
        <v>0</v>
      </c>
      <c r="H112" s="37">
        <v>0</v>
      </c>
      <c r="I112" s="37">
        <v>22516.665026999999</v>
      </c>
      <c r="J112" s="37">
        <v>0</v>
      </c>
      <c r="K112" s="37"/>
      <c r="L112" s="37"/>
    </row>
    <row r="113" spans="1:12" ht="30" customHeight="1" x14ac:dyDescent="0.15">
      <c r="A113" s="12">
        <v>22904</v>
      </c>
      <c r="B113" s="36" t="s">
        <v>178</v>
      </c>
      <c r="C113" s="36"/>
      <c r="D113" s="37">
        <f>E113+F113+G113</f>
        <v>0</v>
      </c>
      <c r="E113" s="37">
        <v>0</v>
      </c>
      <c r="F113" s="37">
        <v>0</v>
      </c>
      <c r="G113" s="37">
        <v>0</v>
      </c>
      <c r="H113" s="37">
        <v>0</v>
      </c>
      <c r="I113" s="37">
        <v>22516.665026999999</v>
      </c>
      <c r="J113" s="37">
        <v>0</v>
      </c>
      <c r="K113" s="37"/>
      <c r="L113" s="37"/>
    </row>
    <row r="114" spans="1:12" ht="30" customHeight="1" x14ac:dyDescent="0.15">
      <c r="A114" s="12">
        <v>2290402</v>
      </c>
      <c r="B114" s="36" t="s">
        <v>155</v>
      </c>
      <c r="C114" s="36"/>
      <c r="D114" s="37">
        <f>E114+F114+G114</f>
        <v>0</v>
      </c>
      <c r="E114" s="37">
        <v>0</v>
      </c>
      <c r="F114" s="37">
        <v>0</v>
      </c>
      <c r="G114" s="37">
        <v>0</v>
      </c>
      <c r="H114" s="37">
        <v>0</v>
      </c>
      <c r="I114" s="37">
        <v>22516.665026999999</v>
      </c>
      <c r="J114" s="37">
        <v>0</v>
      </c>
      <c r="K114" s="37"/>
      <c r="L114" s="37"/>
    </row>
    <row r="115" spans="1:12" ht="30" customHeight="1" x14ac:dyDescent="0.15">
      <c r="A115" s="12" t="s">
        <v>280</v>
      </c>
      <c r="B115" s="36" t="s">
        <v>156</v>
      </c>
      <c r="C115" s="36" t="s">
        <v>281</v>
      </c>
      <c r="D115" s="37">
        <f>E115+F115+G115</f>
        <v>0</v>
      </c>
      <c r="E115" s="37">
        <v>0</v>
      </c>
      <c r="F115" s="37">
        <v>0</v>
      </c>
      <c r="G115" s="37">
        <v>0</v>
      </c>
      <c r="H115" s="37">
        <v>0</v>
      </c>
      <c r="I115" s="37">
        <v>4415.901989</v>
      </c>
      <c r="J115" s="37">
        <v>0</v>
      </c>
      <c r="K115" s="37"/>
      <c r="L115" s="37"/>
    </row>
    <row r="116" spans="1:12" ht="30" customHeight="1" x14ac:dyDescent="0.15">
      <c r="A116" s="12" t="s">
        <v>280</v>
      </c>
      <c r="B116" s="36" t="s">
        <v>156</v>
      </c>
      <c r="C116" s="36" t="s">
        <v>282</v>
      </c>
      <c r="D116" s="37">
        <f>E116+F116+G116</f>
        <v>0</v>
      </c>
      <c r="E116" s="37">
        <v>0</v>
      </c>
      <c r="F116" s="37">
        <v>0</v>
      </c>
      <c r="G116" s="37">
        <v>0</v>
      </c>
      <c r="H116" s="37">
        <v>0</v>
      </c>
      <c r="I116" s="37">
        <v>4647.5267640000002</v>
      </c>
      <c r="J116" s="37">
        <v>0</v>
      </c>
      <c r="K116" s="37"/>
      <c r="L116" s="37"/>
    </row>
    <row r="117" spans="1:12" ht="30" customHeight="1" x14ac:dyDescent="0.15">
      <c r="A117" s="12" t="s">
        <v>280</v>
      </c>
      <c r="B117" s="36" t="s">
        <v>156</v>
      </c>
      <c r="C117" s="36" t="s">
        <v>283</v>
      </c>
      <c r="D117" s="37">
        <f>E117+F117+G117</f>
        <v>0</v>
      </c>
      <c r="E117" s="37">
        <v>0</v>
      </c>
      <c r="F117" s="37">
        <v>0</v>
      </c>
      <c r="G117" s="37">
        <v>0</v>
      </c>
      <c r="H117" s="37">
        <v>0</v>
      </c>
      <c r="I117" s="37">
        <v>6494.3686440000001</v>
      </c>
      <c r="J117" s="37">
        <v>0</v>
      </c>
      <c r="K117" s="37"/>
      <c r="L117" s="37"/>
    </row>
    <row r="118" spans="1:12" ht="30" customHeight="1" x14ac:dyDescent="0.15">
      <c r="A118" s="12" t="s">
        <v>280</v>
      </c>
      <c r="B118" s="36" t="s">
        <v>156</v>
      </c>
      <c r="C118" s="36" t="s">
        <v>284</v>
      </c>
      <c r="D118" s="37">
        <f>E118+F118+G118</f>
        <v>0</v>
      </c>
      <c r="E118" s="37">
        <v>0</v>
      </c>
      <c r="F118" s="37">
        <v>0</v>
      </c>
      <c r="G118" s="37">
        <v>0</v>
      </c>
      <c r="H118" s="37">
        <v>0</v>
      </c>
      <c r="I118" s="37">
        <v>951.13495999999998</v>
      </c>
      <c r="J118" s="37">
        <v>0</v>
      </c>
      <c r="K118" s="37"/>
      <c r="L118" s="37"/>
    </row>
    <row r="119" spans="1:12" ht="30" customHeight="1" x14ac:dyDescent="0.15">
      <c r="A119" s="12" t="s">
        <v>280</v>
      </c>
      <c r="B119" s="36" t="s">
        <v>156</v>
      </c>
      <c r="C119" s="36" t="s">
        <v>285</v>
      </c>
      <c r="D119" s="37">
        <f>E119+F119+G119</f>
        <v>0</v>
      </c>
      <c r="E119" s="37">
        <v>0</v>
      </c>
      <c r="F119" s="37">
        <v>0</v>
      </c>
      <c r="G119" s="37">
        <v>0</v>
      </c>
      <c r="H119" s="37">
        <v>0</v>
      </c>
      <c r="I119" s="37">
        <v>500</v>
      </c>
      <c r="J119" s="37">
        <v>0</v>
      </c>
      <c r="K119" s="37"/>
      <c r="L119" s="37"/>
    </row>
    <row r="120" spans="1:12" ht="30" customHeight="1" x14ac:dyDescent="0.15">
      <c r="A120" s="12" t="s">
        <v>280</v>
      </c>
      <c r="B120" s="36" t="s">
        <v>156</v>
      </c>
      <c r="C120" s="36" t="s">
        <v>286</v>
      </c>
      <c r="D120" s="37">
        <f>E120+F120+G120</f>
        <v>0</v>
      </c>
      <c r="E120" s="37">
        <v>0</v>
      </c>
      <c r="F120" s="37">
        <v>0</v>
      </c>
      <c r="G120" s="37">
        <v>0</v>
      </c>
      <c r="H120" s="37">
        <v>0</v>
      </c>
      <c r="I120" s="37">
        <v>972.16560000000004</v>
      </c>
      <c r="J120" s="37">
        <v>0</v>
      </c>
      <c r="K120" s="37"/>
      <c r="L120" s="37"/>
    </row>
    <row r="121" spans="1:12" ht="30" customHeight="1" x14ac:dyDescent="0.15">
      <c r="A121" s="12" t="s">
        <v>280</v>
      </c>
      <c r="B121" s="36" t="s">
        <v>156</v>
      </c>
      <c r="C121" s="36" t="s">
        <v>287</v>
      </c>
      <c r="D121" s="37">
        <f>E121+F121+G121</f>
        <v>0</v>
      </c>
      <c r="E121" s="37">
        <v>0</v>
      </c>
      <c r="F121" s="37">
        <v>0</v>
      </c>
      <c r="G121" s="37">
        <v>0</v>
      </c>
      <c r="H121" s="37">
        <v>0</v>
      </c>
      <c r="I121" s="37">
        <v>500</v>
      </c>
      <c r="J121" s="37">
        <v>0</v>
      </c>
      <c r="K121" s="37"/>
      <c r="L121" s="37"/>
    </row>
    <row r="122" spans="1:12" ht="30" customHeight="1" x14ac:dyDescent="0.15">
      <c r="A122" s="12" t="s">
        <v>147</v>
      </c>
      <c r="B122" s="36" t="s">
        <v>142</v>
      </c>
      <c r="C122" s="36" t="s">
        <v>148</v>
      </c>
      <c r="D122" s="37">
        <f>E122+F122+G122</f>
        <v>0</v>
      </c>
      <c r="E122" s="37">
        <v>0</v>
      </c>
      <c r="F122" s="37">
        <v>0</v>
      </c>
      <c r="G122" s="37">
        <v>0</v>
      </c>
      <c r="H122" s="37">
        <v>0</v>
      </c>
      <c r="I122" s="37">
        <v>4035.5670700000001</v>
      </c>
      <c r="J122" s="37">
        <v>0</v>
      </c>
      <c r="K122" s="37"/>
      <c r="L122" s="37"/>
    </row>
  </sheetData>
  <mergeCells count="9">
    <mergeCell ref="A2:L2"/>
    <mergeCell ref="A3:J3"/>
    <mergeCell ref="D4:G4"/>
    <mergeCell ref="H4:J4"/>
    <mergeCell ref="A4:A5"/>
    <mergeCell ref="B4:B5"/>
    <mergeCell ref="C4:C5"/>
    <mergeCell ref="K4:K5"/>
    <mergeCell ref="L4:L5"/>
  </mergeCells>
  <phoneticPr fontId="7" type="noConversion"/>
  <printOptions horizontalCentered="1"/>
  <pageMargins left="0.78680555555555598" right="0.39305555555555599" top="0.39305555555555599" bottom="0.39305555555555599" header="0.39305555555555599" footer="0.39305555555555599"/>
  <pageSetup paperSize="9" scale="6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0"/>
  <sheetViews>
    <sheetView showZeros="0" view="pageBreakPreview" topLeftCell="B1" zoomScaleNormal="100" workbookViewId="0">
      <selection activeCell="A3" sqref="A3:W3"/>
    </sheetView>
  </sheetViews>
  <sheetFormatPr defaultColWidth="9" defaultRowHeight="30" customHeight="1" x14ac:dyDescent="0.15"/>
  <cols>
    <col min="1" max="1" width="50.625" style="1" customWidth="1"/>
    <col min="2" max="23" width="10.625" customWidth="1"/>
  </cols>
  <sheetData>
    <row r="1" spans="1:23" ht="30" customHeight="1" x14ac:dyDescent="0.15">
      <c r="F1" s="7"/>
      <c r="W1" s="7" t="s">
        <v>55</v>
      </c>
    </row>
    <row r="2" spans="1:23" ht="30" hidden="1" customHeight="1" x14ac:dyDescent="0.15">
      <c r="A2" s="25"/>
      <c r="B2" s="20"/>
      <c r="C2" s="20"/>
      <c r="D2" s="20"/>
      <c r="E2" s="20"/>
      <c r="F2" s="20"/>
    </row>
    <row r="3" spans="1:23" ht="30" customHeight="1" x14ac:dyDescent="0.15">
      <c r="A3" s="26" t="s">
        <v>56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</row>
    <row r="4" spans="1:23" ht="30" customHeight="1" x14ac:dyDescent="0.15">
      <c r="A4" s="27" t="str">
        <f>预算01表!A4</f>
        <v>部门名称：天津经济技术开发区基本建设管理办公室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W4" s="7" t="s">
        <v>2</v>
      </c>
    </row>
    <row r="5" spans="1:23" ht="30" customHeight="1" x14ac:dyDescent="0.15">
      <c r="A5" s="29" t="s">
        <v>57</v>
      </c>
      <c r="B5" s="28" t="s">
        <v>58</v>
      </c>
      <c r="C5" s="28" t="s">
        <v>59</v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 t="s">
        <v>60</v>
      </c>
      <c r="Q5" s="28"/>
      <c r="R5" s="28"/>
      <c r="S5" s="28"/>
      <c r="T5" s="28"/>
      <c r="U5" s="28"/>
      <c r="V5" s="28"/>
      <c r="W5" s="28"/>
    </row>
    <row r="6" spans="1:23" ht="30" customHeight="1" x14ac:dyDescent="0.15">
      <c r="A6" s="29"/>
      <c r="B6" s="28"/>
      <c r="C6" s="29" t="s">
        <v>61</v>
      </c>
      <c r="D6" s="29"/>
      <c r="E6" s="29"/>
      <c r="F6" s="29"/>
      <c r="G6" s="29" t="s">
        <v>62</v>
      </c>
      <c r="H6" s="29" t="s">
        <v>63</v>
      </c>
      <c r="I6" s="29"/>
      <c r="J6" s="29"/>
      <c r="K6" s="29"/>
      <c r="L6" s="29"/>
      <c r="M6" s="29"/>
      <c r="N6" s="29"/>
      <c r="O6" s="29"/>
      <c r="P6" s="28" t="s">
        <v>64</v>
      </c>
      <c r="Q6" s="28" t="s">
        <v>65</v>
      </c>
      <c r="R6" s="28"/>
      <c r="S6" s="28"/>
      <c r="T6" s="28"/>
      <c r="U6" s="28" t="s">
        <v>66</v>
      </c>
      <c r="V6" s="28"/>
      <c r="W6" s="28"/>
    </row>
    <row r="7" spans="1:23" ht="30" customHeight="1" x14ac:dyDescent="0.15">
      <c r="A7" s="29"/>
      <c r="B7" s="28"/>
      <c r="C7" s="3" t="s">
        <v>64</v>
      </c>
      <c r="D7" s="3" t="s">
        <v>67</v>
      </c>
      <c r="E7" s="3" t="s">
        <v>68</v>
      </c>
      <c r="F7" s="3" t="s">
        <v>69</v>
      </c>
      <c r="G7" s="29"/>
      <c r="H7" s="3" t="s">
        <v>64</v>
      </c>
      <c r="I7" s="3" t="s">
        <v>70</v>
      </c>
      <c r="J7" s="3" t="s">
        <v>71</v>
      </c>
      <c r="K7" s="3" t="s">
        <v>72</v>
      </c>
      <c r="L7" s="3" t="s">
        <v>73</v>
      </c>
      <c r="M7" s="3" t="s">
        <v>74</v>
      </c>
      <c r="N7" s="3" t="s">
        <v>75</v>
      </c>
      <c r="O7" s="3" t="s">
        <v>76</v>
      </c>
      <c r="P7" s="28"/>
      <c r="Q7" s="2" t="s">
        <v>77</v>
      </c>
      <c r="R7" s="3" t="s">
        <v>67</v>
      </c>
      <c r="S7" s="3" t="s">
        <v>68</v>
      </c>
      <c r="T7" s="3" t="s">
        <v>69</v>
      </c>
      <c r="U7" s="3" t="s">
        <v>77</v>
      </c>
      <c r="V7" s="3" t="s">
        <v>62</v>
      </c>
      <c r="W7" s="3" t="s">
        <v>78</v>
      </c>
    </row>
    <row r="8" spans="1:23" ht="30" customHeight="1" x14ac:dyDescent="0.15">
      <c r="A8" s="3" t="s">
        <v>64</v>
      </c>
      <c r="B8" s="17">
        <f t="shared" ref="B8:W8" si="0">B9</f>
        <v>55913.300337000001</v>
      </c>
      <c r="C8" s="17">
        <f t="shared" si="0"/>
        <v>33078.97</v>
      </c>
      <c r="D8" s="17">
        <f t="shared" si="0"/>
        <v>23003.97</v>
      </c>
      <c r="E8" s="17">
        <f t="shared" si="0"/>
        <v>10075</v>
      </c>
      <c r="F8" s="17">
        <f t="shared" si="0"/>
        <v>0</v>
      </c>
      <c r="G8" s="17">
        <f t="shared" si="0"/>
        <v>0</v>
      </c>
      <c r="H8" s="17">
        <f t="shared" si="0"/>
        <v>0</v>
      </c>
      <c r="I8" s="17">
        <f t="shared" si="0"/>
        <v>0</v>
      </c>
      <c r="J8" s="17">
        <f t="shared" si="0"/>
        <v>0</v>
      </c>
      <c r="K8" s="17">
        <f t="shared" si="0"/>
        <v>0</v>
      </c>
      <c r="L8" s="17">
        <f t="shared" si="0"/>
        <v>0</v>
      </c>
      <c r="M8" s="17">
        <f t="shared" si="0"/>
        <v>0</v>
      </c>
      <c r="N8" s="17">
        <f t="shared" si="0"/>
        <v>0</v>
      </c>
      <c r="O8" s="17">
        <f t="shared" si="0"/>
        <v>0</v>
      </c>
      <c r="P8" s="17">
        <f t="shared" si="0"/>
        <v>22834.330336999999</v>
      </c>
      <c r="Q8" s="17">
        <f t="shared" si="0"/>
        <v>22834.330336999999</v>
      </c>
      <c r="R8" s="17">
        <f t="shared" si="0"/>
        <v>317.66530999999998</v>
      </c>
      <c r="S8" s="17">
        <f t="shared" si="0"/>
        <v>22516.665026999999</v>
      </c>
      <c r="T8" s="17">
        <f t="shared" si="0"/>
        <v>0</v>
      </c>
      <c r="U8" s="17">
        <f t="shared" si="0"/>
        <v>0</v>
      </c>
      <c r="V8" s="17">
        <f t="shared" si="0"/>
        <v>0</v>
      </c>
      <c r="W8" s="17">
        <f t="shared" si="0"/>
        <v>0</v>
      </c>
    </row>
    <row r="9" spans="1:23" ht="30" customHeight="1" x14ac:dyDescent="0.15">
      <c r="A9" s="18" t="str">
        <f>MID(A4,6,100)</f>
        <v>天津经济技术开发区基本建设管理办公室</v>
      </c>
      <c r="B9" s="17">
        <f>SUM(P9,H9,C9,G9)</f>
        <v>55913.300337000001</v>
      </c>
      <c r="C9" s="17">
        <f>SUM(D9:F9)</f>
        <v>33078.97</v>
      </c>
      <c r="D9" s="17">
        <v>23003.97</v>
      </c>
      <c r="E9" s="17">
        <v>10075</v>
      </c>
      <c r="F9" s="17"/>
      <c r="G9" s="17"/>
      <c r="H9" s="17">
        <f>SUM(I9:O9)</f>
        <v>0</v>
      </c>
      <c r="I9" s="17"/>
      <c r="J9" s="17"/>
      <c r="K9" s="17"/>
      <c r="L9" s="17"/>
      <c r="M9" s="17"/>
      <c r="N9" s="17"/>
      <c r="O9" s="17"/>
      <c r="P9" s="17">
        <f>SUM(U9,Q9)</f>
        <v>22834.330336999999</v>
      </c>
      <c r="Q9" s="17">
        <f>SUM(R9:T9)</f>
        <v>22834.330336999999</v>
      </c>
      <c r="R9" s="17">
        <v>317.66530999999998</v>
      </c>
      <c r="S9" s="17">
        <v>22516.665026999999</v>
      </c>
      <c r="T9" s="17"/>
      <c r="U9" s="17">
        <f>SUM(V9:W9)</f>
        <v>0</v>
      </c>
      <c r="V9" s="17"/>
      <c r="W9" s="17"/>
    </row>
    <row r="10" spans="1:23" ht="30" customHeight="1" x14ac:dyDescent="0.15">
      <c r="A10" s="18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</row>
  </sheetData>
  <mergeCells count="13">
    <mergeCell ref="C6:F6"/>
    <mergeCell ref="H6:O6"/>
    <mergeCell ref="Q6:T6"/>
    <mergeCell ref="U6:W6"/>
    <mergeCell ref="A5:A7"/>
    <mergeCell ref="B5:B7"/>
    <mergeCell ref="G6:G7"/>
    <mergeCell ref="P6:P7"/>
    <mergeCell ref="A2:F2"/>
    <mergeCell ref="A3:W3"/>
    <mergeCell ref="A4:U4"/>
    <mergeCell ref="C5:O5"/>
    <mergeCell ref="P5:W5"/>
  </mergeCells>
  <phoneticPr fontId="7" type="noConversion"/>
  <printOptions horizontalCentered="1"/>
  <pageMargins left="0.78680555555555598" right="0.39305555555555599" top="0.39305555555555599" bottom="0.39305555555555599" header="0.29861111111111099" footer="0.29861111111111099"/>
  <pageSetup paperSize="9" scale="4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3"/>
  <sheetViews>
    <sheetView showZeros="0" view="pageBreakPreview" zoomScaleNormal="100" workbookViewId="0">
      <selection activeCell="A2" sqref="A2:J2"/>
    </sheetView>
  </sheetViews>
  <sheetFormatPr defaultColWidth="9" defaultRowHeight="30" customHeight="1" x14ac:dyDescent="0.15"/>
  <cols>
    <col min="1" max="1" width="16" customWidth="1"/>
    <col min="2" max="2" width="34.25" style="1" customWidth="1"/>
    <col min="3" max="10" width="25.625" customWidth="1"/>
  </cols>
  <sheetData>
    <row r="1" spans="1:10" ht="30" customHeight="1" x14ac:dyDescent="0.15">
      <c r="J1" s="7" t="s">
        <v>79</v>
      </c>
    </row>
    <row r="2" spans="1:10" ht="30" customHeight="1" x14ac:dyDescent="0.15">
      <c r="A2" s="30" t="s">
        <v>80</v>
      </c>
      <c r="B2" s="31"/>
      <c r="C2" s="30"/>
      <c r="D2" s="30"/>
      <c r="E2" s="30"/>
      <c r="F2" s="30"/>
      <c r="G2" s="30"/>
      <c r="H2" s="30"/>
      <c r="I2" s="30"/>
      <c r="J2" s="30"/>
    </row>
    <row r="3" spans="1:10" ht="30" customHeight="1" x14ac:dyDescent="0.15">
      <c r="A3" t="str">
        <f>预算01表!A4</f>
        <v>部门名称：天津经济技术开发区基本建设管理办公室</v>
      </c>
      <c r="J3" s="7" t="s">
        <v>2</v>
      </c>
    </row>
    <row r="4" spans="1:10" ht="30" customHeight="1" x14ac:dyDescent="0.15">
      <c r="A4" s="2" t="s">
        <v>81</v>
      </c>
      <c r="B4" s="3" t="s">
        <v>82</v>
      </c>
      <c r="C4" s="2" t="s">
        <v>58</v>
      </c>
      <c r="D4" s="2" t="s">
        <v>83</v>
      </c>
      <c r="E4" s="2" t="s">
        <v>84</v>
      </c>
      <c r="F4" s="2" t="s">
        <v>85</v>
      </c>
      <c r="G4" s="3" t="s">
        <v>86</v>
      </c>
      <c r="H4" s="3" t="s">
        <v>87</v>
      </c>
      <c r="I4" s="3" t="s">
        <v>88</v>
      </c>
      <c r="J4" s="2" t="s">
        <v>89</v>
      </c>
    </row>
    <row r="5" spans="1:10" ht="30" customHeight="1" x14ac:dyDescent="0.15">
      <c r="A5" s="4"/>
      <c r="B5" s="5" t="s">
        <v>64</v>
      </c>
      <c r="C5" s="9">
        <f t="shared" ref="C5:J5" si="0">SUM(C7:C99)</f>
        <v>55913.300336999993</v>
      </c>
      <c r="D5" s="9">
        <f t="shared" si="0"/>
        <v>63.97</v>
      </c>
      <c r="E5" s="9">
        <f t="shared" si="0"/>
        <v>55849.330336999992</v>
      </c>
      <c r="F5" s="9">
        <f t="shared" si="0"/>
        <v>0</v>
      </c>
      <c r="G5" s="9">
        <f t="shared" si="0"/>
        <v>0</v>
      </c>
      <c r="H5" s="9">
        <f t="shared" si="0"/>
        <v>0</v>
      </c>
      <c r="I5" s="9">
        <f t="shared" si="0"/>
        <v>0</v>
      </c>
      <c r="J5" s="9">
        <f t="shared" si="0"/>
        <v>0</v>
      </c>
    </row>
    <row r="6" spans="1:10" ht="30" customHeight="1" x14ac:dyDescent="0.15">
      <c r="A6" s="4"/>
      <c r="B6" s="5" t="str">
        <f>MID(A3,6,100)</f>
        <v>天津经济技术开发区基本建设管理办公室</v>
      </c>
      <c r="C6" s="9">
        <f t="shared" ref="C6:J6" si="1">SUM(C7:C99)</f>
        <v>55913.300336999993</v>
      </c>
      <c r="D6" s="9">
        <f t="shared" si="1"/>
        <v>63.97</v>
      </c>
      <c r="E6" s="9">
        <f t="shared" si="1"/>
        <v>55849.330336999992</v>
      </c>
      <c r="F6" s="9">
        <f t="shared" si="1"/>
        <v>0</v>
      </c>
      <c r="G6" s="9">
        <f t="shared" si="1"/>
        <v>0</v>
      </c>
      <c r="H6" s="9">
        <f t="shared" si="1"/>
        <v>0</v>
      </c>
      <c r="I6" s="9">
        <f t="shared" si="1"/>
        <v>0</v>
      </c>
      <c r="J6" s="9">
        <f t="shared" si="1"/>
        <v>0</v>
      </c>
    </row>
    <row r="7" spans="1:10" ht="30" customHeight="1" x14ac:dyDescent="0.15">
      <c r="A7" s="12">
        <v>2050201</v>
      </c>
      <c r="B7" s="36" t="s">
        <v>149</v>
      </c>
      <c r="C7" s="37">
        <f>D7+E7</f>
        <v>20</v>
      </c>
      <c r="D7" s="37">
        <v>0</v>
      </c>
      <c r="E7" s="37">
        <v>20</v>
      </c>
      <c r="F7" s="37"/>
      <c r="G7" s="37"/>
      <c r="H7" s="37"/>
      <c r="I7" s="37"/>
      <c r="J7" s="37"/>
    </row>
    <row r="8" spans="1:10" ht="30" customHeight="1" x14ac:dyDescent="0.15">
      <c r="A8" s="12">
        <v>2050202</v>
      </c>
      <c r="B8" s="36" t="s">
        <v>150</v>
      </c>
      <c r="C8" s="37">
        <f>D8+E8</f>
        <v>9380.3197099999998</v>
      </c>
      <c r="D8" s="37">
        <v>0</v>
      </c>
      <c r="E8" s="37">
        <v>9380.3197099999998</v>
      </c>
      <c r="F8" s="37"/>
      <c r="G8" s="37"/>
      <c r="H8" s="37"/>
      <c r="I8" s="37"/>
      <c r="J8" s="37"/>
    </row>
    <row r="9" spans="1:10" ht="30" customHeight="1" x14ac:dyDescent="0.15">
      <c r="A9" s="12">
        <v>2050204</v>
      </c>
      <c r="B9" s="36" t="s">
        <v>151</v>
      </c>
      <c r="C9" s="37">
        <f>D9+E9</f>
        <v>5000</v>
      </c>
      <c r="D9" s="37">
        <v>0</v>
      </c>
      <c r="E9" s="37">
        <v>5000</v>
      </c>
      <c r="F9" s="37"/>
      <c r="G9" s="37"/>
      <c r="H9" s="37"/>
      <c r="I9" s="37"/>
      <c r="J9" s="37"/>
    </row>
    <row r="10" spans="1:10" ht="30" customHeight="1" x14ac:dyDescent="0.15">
      <c r="A10" s="12">
        <v>2120106</v>
      </c>
      <c r="B10" s="36" t="s">
        <v>152</v>
      </c>
      <c r="C10" s="37">
        <f>D10+E10</f>
        <v>78.97</v>
      </c>
      <c r="D10" s="37">
        <v>63.97</v>
      </c>
      <c r="E10" s="37">
        <v>15</v>
      </c>
      <c r="F10" s="37"/>
      <c r="G10" s="37"/>
      <c r="H10" s="37"/>
      <c r="I10" s="37"/>
      <c r="J10" s="37"/>
    </row>
    <row r="11" spans="1:10" ht="30" customHeight="1" x14ac:dyDescent="0.15">
      <c r="A11" s="12">
        <v>2120399</v>
      </c>
      <c r="B11" s="36" t="s">
        <v>153</v>
      </c>
      <c r="C11" s="37">
        <f>D11+E11</f>
        <v>8842.3456000000006</v>
      </c>
      <c r="D11" s="37">
        <v>0</v>
      </c>
      <c r="E11" s="37">
        <v>8842.3456000000006</v>
      </c>
      <c r="F11" s="37"/>
      <c r="G11" s="37"/>
      <c r="H11" s="37"/>
      <c r="I11" s="37"/>
      <c r="J11" s="37"/>
    </row>
    <row r="12" spans="1:10" ht="30" customHeight="1" x14ac:dyDescent="0.15">
      <c r="A12" s="12">
        <v>2120803</v>
      </c>
      <c r="B12" s="36" t="s">
        <v>154</v>
      </c>
      <c r="C12" s="37">
        <f>D12+E12</f>
        <v>10075</v>
      </c>
      <c r="D12" s="37">
        <v>0</v>
      </c>
      <c r="E12" s="37">
        <v>10075</v>
      </c>
      <c r="F12" s="37"/>
      <c r="G12" s="37"/>
      <c r="H12" s="37"/>
      <c r="I12" s="37"/>
      <c r="J12" s="37"/>
    </row>
    <row r="13" spans="1:10" ht="30" customHeight="1" x14ac:dyDescent="0.15">
      <c r="A13" s="12">
        <v>2290402</v>
      </c>
      <c r="B13" s="36" t="s">
        <v>155</v>
      </c>
      <c r="C13" s="37">
        <f>D13+E13</f>
        <v>22516.665026999999</v>
      </c>
      <c r="D13" s="37">
        <v>0</v>
      </c>
      <c r="E13" s="37">
        <v>22516.665026999999</v>
      </c>
      <c r="F13" s="37"/>
      <c r="G13" s="37"/>
      <c r="H13" s="37"/>
      <c r="I13" s="37"/>
      <c r="J13" s="37"/>
    </row>
  </sheetData>
  <mergeCells count="1">
    <mergeCell ref="A2:J2"/>
  </mergeCells>
  <phoneticPr fontId="7" type="noConversion"/>
  <printOptions horizontalCentered="1"/>
  <pageMargins left="0.78680555555555598" right="0.39305555555555599" top="0.39305555555555599" bottom="0.39305555555555599" header="0.29861111111111099" footer="0.29861111111111099"/>
  <pageSetup paperSize="9" scale="5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37"/>
  <sheetViews>
    <sheetView showZeros="0" view="pageBreakPreview" zoomScaleNormal="100" workbookViewId="0">
      <selection activeCell="D28" sqref="D28"/>
    </sheetView>
  </sheetViews>
  <sheetFormatPr defaultColWidth="9" defaultRowHeight="30" customHeight="1" x14ac:dyDescent="0.15"/>
  <cols>
    <col min="1" max="1" width="39.625" customWidth="1"/>
    <col min="2" max="2" width="34.5" customWidth="1"/>
    <col min="3" max="3" width="39.625" customWidth="1"/>
    <col min="4" max="4" width="34.5" customWidth="1"/>
    <col min="5" max="5" width="39.625" customWidth="1"/>
    <col min="6" max="6" width="34.5" customWidth="1"/>
  </cols>
  <sheetData>
    <row r="1" spans="1:6" ht="30" customHeight="1" x14ac:dyDescent="0.15">
      <c r="F1" s="7" t="s">
        <v>90</v>
      </c>
    </row>
    <row r="2" spans="1:6" ht="30" customHeight="1" x14ac:dyDescent="0.15">
      <c r="A2" s="20"/>
      <c r="B2" s="20"/>
      <c r="C2" s="20"/>
      <c r="D2" s="20"/>
      <c r="E2" s="20"/>
      <c r="F2" s="20"/>
    </row>
    <row r="3" spans="1:6" ht="30" customHeight="1" x14ac:dyDescent="0.15">
      <c r="A3" s="21" t="s">
        <v>91</v>
      </c>
      <c r="B3" s="21"/>
      <c r="C3" s="21"/>
      <c r="D3" s="21"/>
      <c r="E3" s="21"/>
      <c r="F3" s="21"/>
    </row>
    <row r="4" spans="1:6" ht="30" customHeight="1" x14ac:dyDescent="0.15">
      <c r="A4" s="22" t="str">
        <f>预算01表!A4</f>
        <v>部门名称：天津经济技术开发区基本建设管理办公室</v>
      </c>
      <c r="B4" s="22"/>
      <c r="C4" s="22"/>
      <c r="D4" s="22"/>
      <c r="E4" s="23" t="s">
        <v>2</v>
      </c>
      <c r="F4" s="23"/>
    </row>
    <row r="5" spans="1:6" ht="30" customHeight="1" x14ac:dyDescent="0.15">
      <c r="A5" s="24" t="s">
        <v>92</v>
      </c>
      <c r="B5" s="24"/>
      <c r="C5" s="24" t="s">
        <v>93</v>
      </c>
      <c r="D5" s="24"/>
      <c r="E5" s="24"/>
      <c r="F5" s="24"/>
    </row>
    <row r="6" spans="1:6" ht="30" customHeight="1" x14ac:dyDescent="0.15">
      <c r="A6" s="13" t="s">
        <v>5</v>
      </c>
      <c r="B6" s="13" t="s">
        <v>94</v>
      </c>
      <c r="C6" s="13" t="s">
        <v>7</v>
      </c>
      <c r="D6" s="13" t="s">
        <v>94</v>
      </c>
      <c r="E6" s="13" t="s">
        <v>8</v>
      </c>
      <c r="F6" s="13" t="s">
        <v>94</v>
      </c>
    </row>
    <row r="7" spans="1:6" ht="30" customHeight="1" x14ac:dyDescent="0.15">
      <c r="A7" s="14" t="s">
        <v>95</v>
      </c>
      <c r="B7" s="15">
        <v>23003.97</v>
      </c>
      <c r="C7" s="14" t="s">
        <v>10</v>
      </c>
      <c r="D7" s="15"/>
      <c r="E7" s="14" t="s">
        <v>11</v>
      </c>
      <c r="F7" s="15">
        <f>SUM(F8:F10)</f>
        <v>63.970000000000006</v>
      </c>
    </row>
    <row r="8" spans="1:6" ht="30" customHeight="1" x14ac:dyDescent="0.15">
      <c r="A8" s="14" t="s">
        <v>96</v>
      </c>
      <c r="B8" s="15">
        <v>10075</v>
      </c>
      <c r="C8" s="14" t="s">
        <v>13</v>
      </c>
      <c r="D8" s="15"/>
      <c r="E8" s="14" t="s">
        <v>14</v>
      </c>
      <c r="F8" s="15">
        <v>61.59</v>
      </c>
    </row>
    <row r="9" spans="1:6" ht="30" customHeight="1" x14ac:dyDescent="0.15">
      <c r="A9" s="14" t="s">
        <v>97</v>
      </c>
      <c r="B9" s="15"/>
      <c r="C9" s="14" t="s">
        <v>16</v>
      </c>
      <c r="D9" s="15"/>
      <c r="E9" s="14" t="s">
        <v>17</v>
      </c>
      <c r="F9" s="15">
        <v>2.38</v>
      </c>
    </row>
    <row r="10" spans="1:6" ht="30" customHeight="1" x14ac:dyDescent="0.15">
      <c r="A10" s="14"/>
      <c r="B10" s="15"/>
      <c r="C10" s="14" t="s">
        <v>19</v>
      </c>
      <c r="D10" s="15">
        <v>14400.31971</v>
      </c>
      <c r="E10" s="14" t="s">
        <v>20</v>
      </c>
      <c r="F10" s="15"/>
    </row>
    <row r="11" spans="1:6" ht="30" customHeight="1" x14ac:dyDescent="0.15">
      <c r="A11" s="14"/>
      <c r="B11" s="15"/>
      <c r="C11" s="14" t="s">
        <v>22</v>
      </c>
      <c r="D11" s="15"/>
      <c r="E11" s="14" t="s">
        <v>23</v>
      </c>
      <c r="F11" s="15">
        <v>55849.330336999999</v>
      </c>
    </row>
    <row r="12" spans="1:6" ht="30" customHeight="1" x14ac:dyDescent="0.15">
      <c r="A12" s="14"/>
      <c r="B12" s="15"/>
      <c r="C12" s="14" t="s">
        <v>25</v>
      </c>
      <c r="D12" s="15"/>
      <c r="E12" s="14" t="s">
        <v>26</v>
      </c>
      <c r="F12" s="15"/>
    </row>
    <row r="13" spans="1:6" ht="30" customHeight="1" x14ac:dyDescent="0.15">
      <c r="A13" s="14"/>
      <c r="B13" s="15"/>
      <c r="C13" s="14" t="s">
        <v>28</v>
      </c>
      <c r="D13" s="15"/>
      <c r="E13" s="14" t="s">
        <v>29</v>
      </c>
      <c r="F13" s="15"/>
    </row>
    <row r="14" spans="1:6" ht="30" customHeight="1" x14ac:dyDescent="0.15">
      <c r="A14" s="14"/>
      <c r="B14" s="15"/>
      <c r="C14" s="14" t="s">
        <v>31</v>
      </c>
      <c r="D14" s="15"/>
      <c r="E14" s="14" t="s">
        <v>32</v>
      </c>
      <c r="F14" s="15"/>
    </row>
    <row r="15" spans="1:6" ht="30" customHeight="1" x14ac:dyDescent="0.15">
      <c r="A15" s="14"/>
      <c r="B15" s="15"/>
      <c r="C15" s="14" t="s">
        <v>34</v>
      </c>
      <c r="D15" s="15"/>
      <c r="E15" s="14" t="s">
        <v>35</v>
      </c>
      <c r="F15" s="15"/>
    </row>
    <row r="16" spans="1:6" ht="30" customHeight="1" x14ac:dyDescent="0.15">
      <c r="A16" s="16"/>
      <c r="B16" s="15"/>
      <c r="C16" s="14" t="s">
        <v>36</v>
      </c>
      <c r="D16" s="15">
        <v>18996.315600000002</v>
      </c>
      <c r="E16" s="14" t="s">
        <v>37</v>
      </c>
      <c r="F16" s="15"/>
    </row>
    <row r="17" spans="1:6" ht="30" customHeight="1" x14ac:dyDescent="0.15">
      <c r="A17" s="16"/>
      <c r="B17" s="15"/>
      <c r="C17" s="14" t="s">
        <v>38</v>
      </c>
      <c r="D17" s="15"/>
      <c r="E17" s="16"/>
      <c r="F17" s="15"/>
    </row>
    <row r="18" spans="1:6" ht="30" customHeight="1" x14ac:dyDescent="0.15">
      <c r="A18" s="16"/>
      <c r="B18" s="15"/>
      <c r="C18" s="14" t="s">
        <v>39</v>
      </c>
      <c r="D18" s="15"/>
      <c r="E18" s="16"/>
      <c r="F18" s="15"/>
    </row>
    <row r="19" spans="1:6" ht="30" customHeight="1" x14ac:dyDescent="0.15">
      <c r="A19" s="16"/>
      <c r="B19" s="15"/>
      <c r="C19" s="14" t="s">
        <v>40</v>
      </c>
      <c r="D19" s="15"/>
      <c r="E19" s="16"/>
      <c r="F19" s="15"/>
    </row>
    <row r="20" spans="1:6" ht="30" customHeight="1" x14ac:dyDescent="0.15">
      <c r="A20" s="16"/>
      <c r="B20" s="15"/>
      <c r="C20" s="14" t="s">
        <v>41</v>
      </c>
      <c r="D20" s="15"/>
      <c r="E20" s="16"/>
      <c r="F20" s="15"/>
    </row>
    <row r="21" spans="1:6" ht="30" customHeight="1" x14ac:dyDescent="0.15">
      <c r="A21" s="16"/>
      <c r="B21" s="15"/>
      <c r="C21" s="14" t="s">
        <v>42</v>
      </c>
      <c r="D21" s="15"/>
      <c r="E21" s="16"/>
      <c r="F21" s="15"/>
    </row>
    <row r="22" spans="1:6" ht="30" customHeight="1" x14ac:dyDescent="0.15">
      <c r="A22" s="16"/>
      <c r="B22" s="15"/>
      <c r="C22" s="14" t="s">
        <v>43</v>
      </c>
      <c r="D22" s="15"/>
      <c r="E22" s="16"/>
      <c r="F22" s="15"/>
    </row>
    <row r="23" spans="1:6" ht="30" customHeight="1" x14ac:dyDescent="0.15">
      <c r="A23" s="16"/>
      <c r="B23" s="15"/>
      <c r="C23" s="14" t="s">
        <v>44</v>
      </c>
      <c r="D23" s="15"/>
      <c r="E23" s="16"/>
      <c r="F23" s="15"/>
    </row>
    <row r="24" spans="1:6" ht="30" customHeight="1" x14ac:dyDescent="0.15">
      <c r="A24" s="16"/>
      <c r="B24" s="15"/>
      <c r="C24" s="14" t="s">
        <v>45</v>
      </c>
      <c r="D24" s="15"/>
      <c r="E24" s="16"/>
      <c r="F24" s="15"/>
    </row>
    <row r="25" spans="1:6" ht="30" customHeight="1" x14ac:dyDescent="0.15">
      <c r="A25" s="16"/>
      <c r="B25" s="15"/>
      <c r="C25" s="14" t="s">
        <v>98</v>
      </c>
      <c r="D25" s="15"/>
      <c r="E25" s="16"/>
      <c r="F25" s="15"/>
    </row>
    <row r="26" spans="1:6" ht="30" customHeight="1" x14ac:dyDescent="0.15">
      <c r="A26" s="16"/>
      <c r="B26" s="15"/>
      <c r="C26" s="14" t="s">
        <v>47</v>
      </c>
      <c r="D26" s="15"/>
      <c r="E26" s="16"/>
      <c r="F26" s="15"/>
    </row>
    <row r="27" spans="1:6" ht="30" customHeight="1" x14ac:dyDescent="0.15">
      <c r="A27" s="16"/>
      <c r="B27" s="15"/>
      <c r="C27" s="14" t="s">
        <v>99</v>
      </c>
      <c r="D27" s="15"/>
      <c r="E27" s="16"/>
      <c r="F27" s="15"/>
    </row>
    <row r="28" spans="1:6" ht="30" customHeight="1" x14ac:dyDescent="0.15">
      <c r="A28" s="16"/>
      <c r="B28" s="15"/>
      <c r="C28" s="14" t="s">
        <v>100</v>
      </c>
      <c r="D28" s="15">
        <v>22516.665026999999</v>
      </c>
      <c r="E28" s="16"/>
      <c r="F28" s="15"/>
    </row>
    <row r="29" spans="1:6" ht="30" customHeight="1" x14ac:dyDescent="0.15">
      <c r="A29" s="16"/>
      <c r="B29" s="15"/>
      <c r="C29" s="14" t="s">
        <v>101</v>
      </c>
      <c r="D29" s="15"/>
      <c r="E29" s="16"/>
      <c r="F29" s="15"/>
    </row>
    <row r="30" spans="1:6" ht="30" customHeight="1" x14ac:dyDescent="0.15">
      <c r="A30" s="16"/>
      <c r="B30" s="15"/>
      <c r="C30" s="14" t="s">
        <v>102</v>
      </c>
      <c r="D30" s="15"/>
      <c r="E30" s="16"/>
      <c r="F30" s="15"/>
    </row>
    <row r="31" spans="1:6" ht="30" customHeight="1" x14ac:dyDescent="0.15">
      <c r="A31" s="16"/>
      <c r="B31" s="15"/>
      <c r="C31" s="14" t="s">
        <v>103</v>
      </c>
      <c r="D31" s="15"/>
      <c r="E31" s="16"/>
      <c r="F31" s="15"/>
    </row>
    <row r="32" spans="1:6" ht="30" customHeight="1" x14ac:dyDescent="0.15">
      <c r="A32" s="14" t="s">
        <v>49</v>
      </c>
      <c r="B32" s="15">
        <f>SUM(B7:B9)</f>
        <v>33078.97</v>
      </c>
      <c r="C32" s="24" t="s">
        <v>50</v>
      </c>
      <c r="D32" s="24"/>
      <c r="E32" s="24"/>
      <c r="F32" s="15">
        <f>SUM(D7:D31)</f>
        <v>55913.300336999993</v>
      </c>
    </row>
    <row r="33" spans="1:6" ht="30" customHeight="1" x14ac:dyDescent="0.15">
      <c r="A33" s="14" t="s">
        <v>51</v>
      </c>
      <c r="B33" s="15">
        <f>SUM(B34:B36)</f>
        <v>22834.330336999999</v>
      </c>
      <c r="C33" s="24" t="s">
        <v>104</v>
      </c>
      <c r="D33" s="24"/>
      <c r="E33" s="24"/>
      <c r="F33" s="15"/>
    </row>
    <row r="34" spans="1:6" ht="30" customHeight="1" x14ac:dyDescent="0.15">
      <c r="A34" s="14" t="s">
        <v>105</v>
      </c>
      <c r="B34" s="15">
        <v>317.66530999999998</v>
      </c>
      <c r="C34" s="13"/>
      <c r="D34" s="13"/>
      <c r="E34" s="13"/>
      <c r="F34" s="15"/>
    </row>
    <row r="35" spans="1:6" ht="30" customHeight="1" x14ac:dyDescent="0.15">
      <c r="A35" s="14" t="s">
        <v>106</v>
      </c>
      <c r="B35" s="15">
        <v>22516.665026999999</v>
      </c>
      <c r="C35" s="13"/>
      <c r="D35" s="13"/>
      <c r="E35" s="13"/>
      <c r="F35" s="15"/>
    </row>
    <row r="36" spans="1:6" ht="30" customHeight="1" x14ac:dyDescent="0.15">
      <c r="A36" s="14" t="s">
        <v>107</v>
      </c>
      <c r="B36" s="15"/>
      <c r="C36" s="13"/>
      <c r="D36" s="13"/>
      <c r="E36" s="13"/>
      <c r="F36" s="15"/>
    </row>
    <row r="37" spans="1:6" ht="30" customHeight="1" x14ac:dyDescent="0.15">
      <c r="A37" s="14" t="s">
        <v>53</v>
      </c>
      <c r="B37" s="15">
        <f>B32+B33</f>
        <v>55913.300337000001</v>
      </c>
      <c r="C37" s="24" t="s">
        <v>54</v>
      </c>
      <c r="D37" s="24"/>
      <c r="E37" s="24"/>
      <c r="F37" s="15">
        <f>F32+F33</f>
        <v>55913.300336999993</v>
      </c>
    </row>
  </sheetData>
  <mergeCells count="9">
    <mergeCell ref="C32:E32"/>
    <mergeCell ref="C33:E33"/>
    <mergeCell ref="C37:E37"/>
    <mergeCell ref="A2:F2"/>
    <mergeCell ref="A3:F3"/>
    <mergeCell ref="A4:D4"/>
    <mergeCell ref="E4:F4"/>
    <mergeCell ref="A5:B5"/>
    <mergeCell ref="C5:F5"/>
  </mergeCells>
  <phoneticPr fontId="7" type="noConversion"/>
  <printOptions horizontalCentered="1"/>
  <pageMargins left="0.78680555555555598" right="0.39305555555555599" top="0.39305555555555599" bottom="0.39305555555555599" header="0.23611111111111099" footer="0.156944444444444"/>
  <pageSetup paperSize="9" scale="4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18"/>
  <sheetViews>
    <sheetView showZeros="0" view="pageBreakPreview" zoomScaleNormal="100" workbookViewId="0">
      <selection activeCell="A2" sqref="A2:H2"/>
    </sheetView>
  </sheetViews>
  <sheetFormatPr defaultColWidth="9" defaultRowHeight="30" customHeight="1" x14ac:dyDescent="0.15"/>
  <cols>
    <col min="1" max="1" width="26" customWidth="1"/>
    <col min="2" max="2" width="33.125" style="1" customWidth="1"/>
    <col min="3" max="8" width="20.625" customWidth="1"/>
  </cols>
  <sheetData>
    <row r="1" spans="1:8" ht="30" customHeight="1" x14ac:dyDescent="0.15">
      <c r="H1" s="7" t="s">
        <v>108</v>
      </c>
    </row>
    <row r="2" spans="1:8" ht="30" customHeight="1" x14ac:dyDescent="0.15">
      <c r="A2" s="30" t="s">
        <v>109</v>
      </c>
      <c r="B2" s="31"/>
      <c r="C2" s="30"/>
      <c r="D2" s="30"/>
      <c r="E2" s="30"/>
      <c r="F2" s="30"/>
      <c r="G2" s="30"/>
      <c r="H2" s="30"/>
    </row>
    <row r="3" spans="1:8" ht="30" customHeight="1" x14ac:dyDescent="0.15">
      <c r="A3" t="str">
        <f>预算01表!A4</f>
        <v>部门名称：天津经济技术开发区基本建设管理办公室</v>
      </c>
      <c r="H3" s="7" t="s">
        <v>2</v>
      </c>
    </row>
    <row r="4" spans="1:8" ht="30" customHeight="1" x14ac:dyDescent="0.15">
      <c r="A4" s="28" t="s">
        <v>81</v>
      </c>
      <c r="B4" s="29" t="s">
        <v>82</v>
      </c>
      <c r="C4" s="28" t="s">
        <v>110</v>
      </c>
      <c r="D4" s="28"/>
      <c r="E4" s="28"/>
      <c r="F4" s="28"/>
      <c r="G4" s="28"/>
      <c r="H4" s="28"/>
    </row>
    <row r="5" spans="1:8" ht="30" customHeight="1" x14ac:dyDescent="0.15">
      <c r="A5" s="28"/>
      <c r="B5" s="29"/>
      <c r="C5" s="28" t="s">
        <v>64</v>
      </c>
      <c r="D5" s="28" t="s">
        <v>83</v>
      </c>
      <c r="E5" s="28"/>
      <c r="F5" s="28"/>
      <c r="G5" s="28"/>
      <c r="H5" s="28" t="s">
        <v>84</v>
      </c>
    </row>
    <row r="6" spans="1:8" ht="30" customHeight="1" x14ac:dyDescent="0.15">
      <c r="A6" s="28"/>
      <c r="B6" s="29"/>
      <c r="C6" s="28"/>
      <c r="D6" s="2" t="s">
        <v>77</v>
      </c>
      <c r="E6" s="2" t="s">
        <v>111</v>
      </c>
      <c r="F6" s="2" t="s">
        <v>112</v>
      </c>
      <c r="G6" s="2" t="s">
        <v>113</v>
      </c>
      <c r="H6" s="28"/>
    </row>
    <row r="7" spans="1:8" ht="30" customHeight="1" x14ac:dyDescent="0.15">
      <c r="A7" s="4"/>
      <c r="B7" s="5" t="s">
        <v>64</v>
      </c>
      <c r="C7" s="6">
        <f t="shared" ref="C7:H7" si="0">C8</f>
        <v>23321.635310000001</v>
      </c>
      <c r="D7" s="6">
        <f t="shared" si="0"/>
        <v>63.970000000000006</v>
      </c>
      <c r="E7" s="6">
        <f t="shared" si="0"/>
        <v>61.59</v>
      </c>
      <c r="F7" s="6">
        <f t="shared" si="0"/>
        <v>2.38</v>
      </c>
      <c r="G7" s="6">
        <f t="shared" si="0"/>
        <v>0</v>
      </c>
      <c r="H7" s="6">
        <f t="shared" si="0"/>
        <v>23257.66531</v>
      </c>
    </row>
    <row r="8" spans="1:8" ht="30" customHeight="1" x14ac:dyDescent="0.15">
      <c r="A8" s="12"/>
      <c r="B8" s="36" t="s">
        <v>156</v>
      </c>
      <c r="C8" s="37">
        <f>D8+H8</f>
        <v>23321.635310000001</v>
      </c>
      <c r="D8" s="37">
        <f>E8+F8+G8</f>
        <v>63.970000000000006</v>
      </c>
      <c r="E8" s="37">
        <v>61.59</v>
      </c>
      <c r="F8" s="37">
        <v>2.38</v>
      </c>
      <c r="G8" s="37">
        <v>0</v>
      </c>
      <c r="H8" s="37">
        <v>23257.66531</v>
      </c>
    </row>
    <row r="9" spans="1:8" ht="30" customHeight="1" x14ac:dyDescent="0.15">
      <c r="A9" s="12">
        <v>205</v>
      </c>
      <c r="B9" s="36" t="s">
        <v>157</v>
      </c>
      <c r="C9" s="37">
        <f>D9+H9</f>
        <v>14400.31971</v>
      </c>
      <c r="D9" s="37">
        <f>E9+F9+G9</f>
        <v>0</v>
      </c>
      <c r="E9" s="37">
        <v>0</v>
      </c>
      <c r="F9" s="37">
        <v>0</v>
      </c>
      <c r="G9" s="37">
        <v>0</v>
      </c>
      <c r="H9" s="37">
        <v>14400.31971</v>
      </c>
    </row>
    <row r="10" spans="1:8" ht="30" customHeight="1" x14ac:dyDescent="0.15">
      <c r="A10" s="12">
        <v>20502</v>
      </c>
      <c r="B10" s="36" t="s">
        <v>158</v>
      </c>
      <c r="C10" s="37">
        <f>D10+H10</f>
        <v>14400.31971</v>
      </c>
      <c r="D10" s="37">
        <f>E10+F10+G10</f>
        <v>0</v>
      </c>
      <c r="E10" s="37">
        <v>0</v>
      </c>
      <c r="F10" s="37">
        <v>0</v>
      </c>
      <c r="G10" s="37">
        <v>0</v>
      </c>
      <c r="H10" s="37">
        <v>14400.31971</v>
      </c>
    </row>
    <row r="11" spans="1:8" ht="30" customHeight="1" x14ac:dyDescent="0.15">
      <c r="A11" s="12">
        <v>2050201</v>
      </c>
      <c r="B11" s="36" t="s">
        <v>149</v>
      </c>
      <c r="C11" s="37">
        <f>D11+H11</f>
        <v>20</v>
      </c>
      <c r="D11" s="37">
        <f>E11+F11+G11</f>
        <v>0</v>
      </c>
      <c r="E11" s="37">
        <v>0</v>
      </c>
      <c r="F11" s="37">
        <v>0</v>
      </c>
      <c r="G11" s="37">
        <v>0</v>
      </c>
      <c r="H11" s="37">
        <v>20</v>
      </c>
    </row>
    <row r="12" spans="1:8" ht="30" customHeight="1" x14ac:dyDescent="0.15">
      <c r="A12" s="12">
        <v>2050202</v>
      </c>
      <c r="B12" s="36" t="s">
        <v>150</v>
      </c>
      <c r="C12" s="37">
        <f>D12+H12</f>
        <v>9380.3197099999998</v>
      </c>
      <c r="D12" s="37">
        <f>E12+F12+G12</f>
        <v>0</v>
      </c>
      <c r="E12" s="37">
        <v>0</v>
      </c>
      <c r="F12" s="37">
        <v>0</v>
      </c>
      <c r="G12" s="37">
        <v>0</v>
      </c>
      <c r="H12" s="37">
        <v>9380.3197099999998</v>
      </c>
    </row>
    <row r="13" spans="1:8" ht="30" customHeight="1" x14ac:dyDescent="0.15">
      <c r="A13" s="12">
        <v>2050204</v>
      </c>
      <c r="B13" s="36" t="s">
        <v>151</v>
      </c>
      <c r="C13" s="37">
        <f>D13+H13</f>
        <v>5000</v>
      </c>
      <c r="D13" s="37">
        <f>E13+F13+G13</f>
        <v>0</v>
      </c>
      <c r="E13" s="37">
        <v>0</v>
      </c>
      <c r="F13" s="37">
        <v>0</v>
      </c>
      <c r="G13" s="37">
        <v>0</v>
      </c>
      <c r="H13" s="37">
        <v>5000</v>
      </c>
    </row>
    <row r="14" spans="1:8" ht="30" customHeight="1" x14ac:dyDescent="0.15">
      <c r="A14" s="12">
        <v>212</v>
      </c>
      <c r="B14" s="36" t="s">
        <v>159</v>
      </c>
      <c r="C14" s="37">
        <f>D14+H14</f>
        <v>8921.3155999999999</v>
      </c>
      <c r="D14" s="37">
        <f>E14+F14+G14</f>
        <v>63.970000000000006</v>
      </c>
      <c r="E14" s="37">
        <v>61.59</v>
      </c>
      <c r="F14" s="37">
        <v>2.38</v>
      </c>
      <c r="G14" s="37">
        <v>0</v>
      </c>
      <c r="H14" s="37">
        <v>8857.3456000000006</v>
      </c>
    </row>
    <row r="15" spans="1:8" ht="30" customHeight="1" x14ac:dyDescent="0.15">
      <c r="A15" s="12">
        <v>21201</v>
      </c>
      <c r="B15" s="36" t="s">
        <v>160</v>
      </c>
      <c r="C15" s="37">
        <f>D15+H15</f>
        <v>78.97</v>
      </c>
      <c r="D15" s="37">
        <f>E15+F15+G15</f>
        <v>63.970000000000006</v>
      </c>
      <c r="E15" s="37">
        <v>61.59</v>
      </c>
      <c r="F15" s="37">
        <v>2.38</v>
      </c>
      <c r="G15" s="37">
        <v>0</v>
      </c>
      <c r="H15" s="37">
        <v>15</v>
      </c>
    </row>
    <row r="16" spans="1:8" ht="30" customHeight="1" x14ac:dyDescent="0.15">
      <c r="A16" s="12">
        <v>2120106</v>
      </c>
      <c r="B16" s="36" t="s">
        <v>152</v>
      </c>
      <c r="C16" s="37">
        <f>D16+H16</f>
        <v>78.97</v>
      </c>
      <c r="D16" s="37">
        <f>E16+F16+G16</f>
        <v>63.970000000000006</v>
      </c>
      <c r="E16" s="37">
        <v>61.59</v>
      </c>
      <c r="F16" s="37">
        <v>2.38</v>
      </c>
      <c r="G16" s="37">
        <v>0</v>
      </c>
      <c r="H16" s="37">
        <v>15</v>
      </c>
    </row>
    <row r="17" spans="1:8" ht="30" customHeight="1" x14ac:dyDescent="0.15">
      <c r="A17" s="12">
        <v>21203</v>
      </c>
      <c r="B17" s="36" t="s">
        <v>161</v>
      </c>
      <c r="C17" s="37">
        <f>D17+H17</f>
        <v>8842.3456000000006</v>
      </c>
      <c r="D17" s="37">
        <f>E17+F17+G17</f>
        <v>0</v>
      </c>
      <c r="E17" s="37">
        <v>0</v>
      </c>
      <c r="F17" s="37">
        <v>0</v>
      </c>
      <c r="G17" s="37">
        <v>0</v>
      </c>
      <c r="H17" s="37">
        <v>8842.3456000000006</v>
      </c>
    </row>
    <row r="18" spans="1:8" ht="30" customHeight="1" x14ac:dyDescent="0.15">
      <c r="A18" s="12">
        <v>2120399</v>
      </c>
      <c r="B18" s="36" t="s">
        <v>153</v>
      </c>
      <c r="C18" s="37">
        <f>D18+H18</f>
        <v>8842.3456000000006</v>
      </c>
      <c r="D18" s="37">
        <f>E18+F18+G18</f>
        <v>0</v>
      </c>
      <c r="E18" s="37">
        <v>0</v>
      </c>
      <c r="F18" s="37">
        <v>0</v>
      </c>
      <c r="G18" s="37">
        <v>0</v>
      </c>
      <c r="H18" s="37">
        <v>8842.3456000000006</v>
      </c>
    </row>
  </sheetData>
  <mergeCells count="7">
    <mergeCell ref="A2:H2"/>
    <mergeCell ref="C4:H4"/>
    <mergeCell ref="D5:G5"/>
    <mergeCell ref="A4:A6"/>
    <mergeCell ref="B4:B6"/>
    <mergeCell ref="C5:C6"/>
    <mergeCell ref="H5:H6"/>
  </mergeCells>
  <phoneticPr fontId="7" type="noConversion"/>
  <printOptions horizontalCentered="1"/>
  <pageMargins left="0.78680555555555598" right="0.39305555555555599" top="0.39305555555555599" bottom="0.39305555555555599" header="0.39305555555555599" footer="0.39305555555555599"/>
  <pageSetup paperSize="9" scale="7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93"/>
  <sheetViews>
    <sheetView showZeros="0" view="pageBreakPreview" zoomScaleNormal="100" workbookViewId="0">
      <selection activeCell="A2" sqref="A2:H2"/>
    </sheetView>
  </sheetViews>
  <sheetFormatPr defaultColWidth="9" defaultRowHeight="30" customHeight="1" x14ac:dyDescent="0.15"/>
  <cols>
    <col min="1" max="1" width="10.625" customWidth="1"/>
    <col min="2" max="2" width="30.625" style="1" customWidth="1"/>
    <col min="3" max="3" width="10.625" style="11" customWidth="1"/>
    <col min="4" max="4" width="30.625" style="1" customWidth="1"/>
    <col min="5" max="8" width="20.625" customWidth="1"/>
  </cols>
  <sheetData>
    <row r="1" spans="1:8" ht="30" customHeight="1" x14ac:dyDescent="0.15">
      <c r="H1" s="7" t="s">
        <v>114</v>
      </c>
    </row>
    <row r="2" spans="1:8" ht="30" customHeight="1" x14ac:dyDescent="0.15">
      <c r="A2" s="30" t="s">
        <v>115</v>
      </c>
      <c r="B2" s="31"/>
      <c r="C2" s="30"/>
      <c r="D2" s="31"/>
      <c r="E2" s="30"/>
      <c r="F2" s="30"/>
      <c r="G2" s="30"/>
      <c r="H2" s="30"/>
    </row>
    <row r="3" spans="1:8" ht="30" customHeight="1" x14ac:dyDescent="0.15">
      <c r="A3" s="32" t="str">
        <f>预算01表!A4</f>
        <v>部门名称：天津经济技术开发区基本建设管理办公室</v>
      </c>
      <c r="B3" s="33"/>
      <c r="C3" s="32"/>
      <c r="D3" s="33"/>
      <c r="E3" s="32"/>
      <c r="F3" s="32"/>
      <c r="G3" s="32"/>
      <c r="H3" s="7" t="s">
        <v>2</v>
      </c>
    </row>
    <row r="4" spans="1:8" ht="30" customHeight="1" x14ac:dyDescent="0.15">
      <c r="A4" s="28" t="s">
        <v>116</v>
      </c>
      <c r="B4" s="29"/>
      <c r="C4" s="28" t="s">
        <v>117</v>
      </c>
      <c r="D4" s="29"/>
      <c r="E4" s="28" t="s">
        <v>118</v>
      </c>
      <c r="F4" s="28"/>
      <c r="G4" s="28"/>
      <c r="H4" s="28"/>
    </row>
    <row r="5" spans="1:8" ht="30" customHeight="1" x14ac:dyDescent="0.15">
      <c r="A5" s="2" t="s">
        <v>119</v>
      </c>
      <c r="B5" s="3" t="s">
        <v>120</v>
      </c>
      <c r="C5" s="2" t="s">
        <v>119</v>
      </c>
      <c r="D5" s="3" t="s">
        <v>120</v>
      </c>
      <c r="E5" s="2" t="s">
        <v>64</v>
      </c>
      <c r="F5" s="2" t="s">
        <v>111</v>
      </c>
      <c r="G5" s="2" t="s">
        <v>112</v>
      </c>
      <c r="H5" s="2" t="s">
        <v>113</v>
      </c>
    </row>
    <row r="6" spans="1:8" ht="30" customHeight="1" x14ac:dyDescent="0.15">
      <c r="A6" s="12"/>
      <c r="B6" s="36"/>
      <c r="C6" s="12"/>
      <c r="D6" s="36"/>
      <c r="E6" s="37">
        <f>F6+G6+H6</f>
        <v>63.970000000000006</v>
      </c>
      <c r="F6" s="37">
        <v>61.59</v>
      </c>
      <c r="G6" s="37">
        <v>2.38</v>
      </c>
      <c r="H6" s="37">
        <v>0</v>
      </c>
    </row>
    <row r="7" spans="1:8" ht="30" customHeight="1" x14ac:dyDescent="0.15">
      <c r="A7" s="12">
        <v>301</v>
      </c>
      <c r="B7" s="36" t="s">
        <v>162</v>
      </c>
      <c r="C7" s="12">
        <v>505</v>
      </c>
      <c r="D7" s="36" t="s">
        <v>163</v>
      </c>
      <c r="E7" s="37">
        <f>F7+G7+H7</f>
        <v>61.59</v>
      </c>
      <c r="F7" s="37">
        <v>61.59</v>
      </c>
      <c r="G7" s="37">
        <v>0</v>
      </c>
      <c r="H7" s="37">
        <v>0</v>
      </c>
    </row>
    <row r="8" spans="1:8" ht="30" customHeight="1" x14ac:dyDescent="0.15">
      <c r="A8" s="12">
        <v>30101</v>
      </c>
      <c r="B8" s="36" t="s">
        <v>164</v>
      </c>
      <c r="C8" s="12">
        <v>50501</v>
      </c>
      <c r="D8" s="36" t="s">
        <v>162</v>
      </c>
      <c r="E8" s="37">
        <f>F8+G8+H8</f>
        <v>10.14</v>
      </c>
      <c r="F8" s="37">
        <v>10.14</v>
      </c>
      <c r="G8" s="37">
        <v>0</v>
      </c>
      <c r="H8" s="37">
        <v>0</v>
      </c>
    </row>
    <row r="9" spans="1:8" ht="30" customHeight="1" x14ac:dyDescent="0.15">
      <c r="A9" s="12">
        <v>30102</v>
      </c>
      <c r="B9" s="36" t="s">
        <v>165</v>
      </c>
      <c r="C9" s="12">
        <v>50501</v>
      </c>
      <c r="D9" s="36" t="s">
        <v>162</v>
      </c>
      <c r="E9" s="37">
        <f>F9+G9+H9</f>
        <v>32.046084</v>
      </c>
      <c r="F9" s="37">
        <v>32.046084</v>
      </c>
      <c r="G9" s="37">
        <v>0</v>
      </c>
      <c r="H9" s="37">
        <v>0</v>
      </c>
    </row>
    <row r="10" spans="1:8" ht="30" customHeight="1" x14ac:dyDescent="0.15">
      <c r="A10" s="12">
        <v>30108</v>
      </c>
      <c r="B10" s="36" t="s">
        <v>166</v>
      </c>
      <c r="C10" s="12">
        <v>50501</v>
      </c>
      <c r="D10" s="36" t="s">
        <v>162</v>
      </c>
      <c r="E10" s="37">
        <f>F10+G10+H10</f>
        <v>2.6476799999999998</v>
      </c>
      <c r="F10" s="37">
        <v>2.6476799999999998</v>
      </c>
      <c r="G10" s="37">
        <v>0</v>
      </c>
      <c r="H10" s="37">
        <v>0</v>
      </c>
    </row>
    <row r="11" spans="1:8" ht="30" customHeight="1" x14ac:dyDescent="0.15">
      <c r="A11" s="12">
        <v>30109</v>
      </c>
      <c r="B11" s="36" t="s">
        <v>167</v>
      </c>
      <c r="C11" s="12">
        <v>50501</v>
      </c>
      <c r="D11" s="36" t="s">
        <v>162</v>
      </c>
      <c r="E11" s="37">
        <f>F11+G11+H11</f>
        <v>1.3238399999999999</v>
      </c>
      <c r="F11" s="37">
        <v>1.3238399999999999</v>
      </c>
      <c r="G11" s="37">
        <v>0</v>
      </c>
      <c r="H11" s="37">
        <v>0</v>
      </c>
    </row>
    <row r="12" spans="1:8" ht="30" customHeight="1" x14ac:dyDescent="0.15">
      <c r="A12" s="12">
        <v>30110</v>
      </c>
      <c r="B12" s="36" t="s">
        <v>168</v>
      </c>
      <c r="C12" s="12">
        <v>50501</v>
      </c>
      <c r="D12" s="36" t="s">
        <v>162</v>
      </c>
      <c r="E12" s="37">
        <f>F12+G12+H12</f>
        <v>1.6548</v>
      </c>
      <c r="F12" s="37">
        <v>1.6548</v>
      </c>
      <c r="G12" s="37">
        <v>0</v>
      </c>
      <c r="H12" s="37">
        <v>0</v>
      </c>
    </row>
    <row r="13" spans="1:8" ht="30" customHeight="1" x14ac:dyDescent="0.15">
      <c r="A13" s="12">
        <v>30112</v>
      </c>
      <c r="B13" s="36" t="s">
        <v>169</v>
      </c>
      <c r="C13" s="12">
        <v>50501</v>
      </c>
      <c r="D13" s="36" t="s">
        <v>162</v>
      </c>
      <c r="E13" s="37">
        <f>F13+G13+H13</f>
        <v>0.44679600000000003</v>
      </c>
      <c r="F13" s="37">
        <v>0.44679600000000003</v>
      </c>
      <c r="G13" s="37">
        <v>0</v>
      </c>
      <c r="H13" s="37">
        <v>0</v>
      </c>
    </row>
    <row r="14" spans="1:8" ht="30" customHeight="1" x14ac:dyDescent="0.15">
      <c r="A14" s="12">
        <v>30113</v>
      </c>
      <c r="B14" s="36" t="s">
        <v>170</v>
      </c>
      <c r="C14" s="12">
        <v>50501</v>
      </c>
      <c r="D14" s="36" t="s">
        <v>162</v>
      </c>
      <c r="E14" s="37">
        <f>F14+G14+H14</f>
        <v>13.3308</v>
      </c>
      <c r="F14" s="37">
        <v>13.3308</v>
      </c>
      <c r="G14" s="37">
        <v>0</v>
      </c>
      <c r="H14" s="37">
        <v>0</v>
      </c>
    </row>
    <row r="15" spans="1:8" ht="30" customHeight="1" x14ac:dyDescent="0.15">
      <c r="A15" s="12">
        <v>302</v>
      </c>
      <c r="B15" s="36" t="s">
        <v>171</v>
      </c>
      <c r="C15" s="12">
        <v>505</v>
      </c>
      <c r="D15" s="36" t="s">
        <v>163</v>
      </c>
      <c r="E15" s="37">
        <f>F15+G15+H15</f>
        <v>2.38</v>
      </c>
      <c r="F15" s="37">
        <v>0</v>
      </c>
      <c r="G15" s="37">
        <v>2.38</v>
      </c>
      <c r="H15" s="37">
        <v>0</v>
      </c>
    </row>
    <row r="16" spans="1:8" ht="30" customHeight="1" x14ac:dyDescent="0.15">
      <c r="A16" s="12">
        <v>30201</v>
      </c>
      <c r="B16" s="36" t="s">
        <v>172</v>
      </c>
      <c r="C16" s="12">
        <v>50502</v>
      </c>
      <c r="D16" s="36" t="s">
        <v>171</v>
      </c>
      <c r="E16" s="37">
        <f>F16+G16+H16</f>
        <v>1.2</v>
      </c>
      <c r="F16" s="37">
        <v>0</v>
      </c>
      <c r="G16" s="37">
        <v>1.2</v>
      </c>
      <c r="H16" s="37">
        <v>0</v>
      </c>
    </row>
    <row r="17" spans="1:8" ht="30" customHeight="1" x14ac:dyDescent="0.15">
      <c r="A17" s="12">
        <v>30205</v>
      </c>
      <c r="B17" s="36" t="s">
        <v>173</v>
      </c>
      <c r="C17" s="12">
        <v>50502</v>
      </c>
      <c r="D17" s="36" t="s">
        <v>171</v>
      </c>
      <c r="E17" s="37">
        <f>F17+G17+H17</f>
        <v>0.2</v>
      </c>
      <c r="F17" s="37">
        <v>0</v>
      </c>
      <c r="G17" s="37">
        <v>0.2</v>
      </c>
      <c r="H17" s="37">
        <v>0</v>
      </c>
    </row>
    <row r="18" spans="1:8" ht="30" customHeight="1" x14ac:dyDescent="0.15">
      <c r="A18" s="12">
        <v>30239</v>
      </c>
      <c r="B18" s="36" t="s">
        <v>174</v>
      </c>
      <c r="C18" s="12">
        <v>50502</v>
      </c>
      <c r="D18" s="36" t="s">
        <v>171</v>
      </c>
      <c r="E18" s="37">
        <f>F18+G18+H18</f>
        <v>0.78</v>
      </c>
      <c r="F18" s="37">
        <v>0</v>
      </c>
      <c r="G18" s="37">
        <v>0.78</v>
      </c>
      <c r="H18" s="37">
        <v>0</v>
      </c>
    </row>
    <row r="19" spans="1:8" ht="30" customHeight="1" x14ac:dyDescent="0.15">
      <c r="A19" s="12">
        <v>30299</v>
      </c>
      <c r="B19" s="36" t="s">
        <v>175</v>
      </c>
      <c r="C19" s="12">
        <v>50502</v>
      </c>
      <c r="D19" s="36" t="s">
        <v>171</v>
      </c>
      <c r="E19" s="37">
        <f>F19+G19+H19</f>
        <v>0.2</v>
      </c>
      <c r="F19" s="37">
        <v>0</v>
      </c>
      <c r="G19" s="37">
        <v>0.2</v>
      </c>
      <c r="H19" s="37">
        <v>0</v>
      </c>
    </row>
    <row r="20" spans="1:8" ht="30" customHeight="1" x14ac:dyDescent="0.15">
      <c r="C20"/>
    </row>
    <row r="21" spans="1:8" ht="30" customHeight="1" x14ac:dyDescent="0.15">
      <c r="C21"/>
    </row>
    <row r="22" spans="1:8" ht="30" customHeight="1" x14ac:dyDescent="0.15">
      <c r="C22"/>
    </row>
    <row r="23" spans="1:8" ht="30" customHeight="1" x14ac:dyDescent="0.15">
      <c r="C23"/>
    </row>
    <row r="24" spans="1:8" ht="30" customHeight="1" x14ac:dyDescent="0.15">
      <c r="C24"/>
    </row>
    <row r="25" spans="1:8" ht="30" customHeight="1" x14ac:dyDescent="0.15">
      <c r="C25"/>
    </row>
    <row r="26" spans="1:8" ht="30" customHeight="1" x14ac:dyDescent="0.15">
      <c r="C26"/>
    </row>
    <row r="27" spans="1:8" ht="30" customHeight="1" x14ac:dyDescent="0.15">
      <c r="C27"/>
    </row>
    <row r="28" spans="1:8" ht="30" customHeight="1" x14ac:dyDescent="0.15">
      <c r="C28"/>
    </row>
    <row r="29" spans="1:8" ht="30" customHeight="1" x14ac:dyDescent="0.15">
      <c r="C29"/>
    </row>
    <row r="30" spans="1:8" ht="30" customHeight="1" x14ac:dyDescent="0.15">
      <c r="C30"/>
    </row>
    <row r="31" spans="1:8" ht="30" customHeight="1" x14ac:dyDescent="0.15">
      <c r="C31"/>
    </row>
    <row r="32" spans="1:8" ht="30" customHeight="1" x14ac:dyDescent="0.15">
      <c r="C32"/>
    </row>
    <row r="33" spans="3:3" ht="30" customHeight="1" x14ac:dyDescent="0.15">
      <c r="C33"/>
    </row>
    <row r="34" spans="3:3" ht="30" customHeight="1" x14ac:dyDescent="0.15">
      <c r="C34"/>
    </row>
    <row r="35" spans="3:3" ht="30" customHeight="1" x14ac:dyDescent="0.15">
      <c r="C35"/>
    </row>
    <row r="36" spans="3:3" ht="30" customHeight="1" x14ac:dyDescent="0.15">
      <c r="C36"/>
    </row>
    <row r="37" spans="3:3" ht="30" customHeight="1" x14ac:dyDescent="0.15">
      <c r="C37"/>
    </row>
    <row r="38" spans="3:3" ht="30" customHeight="1" x14ac:dyDescent="0.15">
      <c r="C38"/>
    </row>
    <row r="39" spans="3:3" ht="30" customHeight="1" x14ac:dyDescent="0.15">
      <c r="C39"/>
    </row>
    <row r="40" spans="3:3" ht="30" customHeight="1" x14ac:dyDescent="0.15">
      <c r="C40"/>
    </row>
    <row r="41" spans="3:3" ht="30" customHeight="1" x14ac:dyDescent="0.15">
      <c r="C41"/>
    </row>
    <row r="42" spans="3:3" ht="30" customHeight="1" x14ac:dyDescent="0.15">
      <c r="C42"/>
    </row>
    <row r="43" spans="3:3" ht="30" customHeight="1" x14ac:dyDescent="0.15">
      <c r="C43"/>
    </row>
    <row r="44" spans="3:3" ht="30" customHeight="1" x14ac:dyDescent="0.15">
      <c r="C44"/>
    </row>
    <row r="45" spans="3:3" ht="30" customHeight="1" x14ac:dyDescent="0.15">
      <c r="C45"/>
    </row>
    <row r="46" spans="3:3" ht="30" customHeight="1" x14ac:dyDescent="0.15">
      <c r="C46"/>
    </row>
    <row r="47" spans="3:3" ht="30" customHeight="1" x14ac:dyDescent="0.15">
      <c r="C47"/>
    </row>
    <row r="48" spans="3:3" ht="30" customHeight="1" x14ac:dyDescent="0.15">
      <c r="C48"/>
    </row>
    <row r="49" spans="3:3" ht="30" customHeight="1" x14ac:dyDescent="0.15">
      <c r="C49"/>
    </row>
    <row r="50" spans="3:3" ht="30" customHeight="1" x14ac:dyDescent="0.15">
      <c r="C50"/>
    </row>
    <row r="51" spans="3:3" ht="30" customHeight="1" x14ac:dyDescent="0.15">
      <c r="C51"/>
    </row>
    <row r="52" spans="3:3" ht="30" customHeight="1" x14ac:dyDescent="0.15">
      <c r="C52"/>
    </row>
    <row r="53" spans="3:3" ht="30" customHeight="1" x14ac:dyDescent="0.15">
      <c r="C53"/>
    </row>
    <row r="54" spans="3:3" ht="30" customHeight="1" x14ac:dyDescent="0.15">
      <c r="C54"/>
    </row>
    <row r="55" spans="3:3" ht="30" customHeight="1" x14ac:dyDescent="0.15">
      <c r="C55"/>
    </row>
    <row r="56" spans="3:3" ht="30" customHeight="1" x14ac:dyDescent="0.15">
      <c r="C56"/>
    </row>
    <row r="57" spans="3:3" ht="30" customHeight="1" x14ac:dyDescent="0.15">
      <c r="C57"/>
    </row>
    <row r="58" spans="3:3" ht="30" customHeight="1" x14ac:dyDescent="0.15">
      <c r="C58"/>
    </row>
    <row r="59" spans="3:3" ht="30" customHeight="1" x14ac:dyDescent="0.15">
      <c r="C59"/>
    </row>
    <row r="60" spans="3:3" ht="30" customHeight="1" x14ac:dyDescent="0.15">
      <c r="C60"/>
    </row>
    <row r="61" spans="3:3" ht="30" customHeight="1" x14ac:dyDescent="0.15">
      <c r="C61"/>
    </row>
    <row r="62" spans="3:3" ht="30" customHeight="1" x14ac:dyDescent="0.15">
      <c r="C62"/>
    </row>
    <row r="63" spans="3:3" ht="30" customHeight="1" x14ac:dyDescent="0.15">
      <c r="C63"/>
    </row>
    <row r="64" spans="3:3" ht="30" customHeight="1" x14ac:dyDescent="0.15">
      <c r="C64"/>
    </row>
    <row r="65" spans="3:3" ht="30" customHeight="1" x14ac:dyDescent="0.15">
      <c r="C65"/>
    </row>
    <row r="66" spans="3:3" ht="30" customHeight="1" x14ac:dyDescent="0.15">
      <c r="C66"/>
    </row>
    <row r="67" spans="3:3" ht="30" customHeight="1" x14ac:dyDescent="0.15">
      <c r="C67"/>
    </row>
    <row r="68" spans="3:3" ht="30" customHeight="1" x14ac:dyDescent="0.15">
      <c r="C68"/>
    </row>
    <row r="69" spans="3:3" ht="30" customHeight="1" x14ac:dyDescent="0.15">
      <c r="C69"/>
    </row>
    <row r="70" spans="3:3" ht="30" customHeight="1" x14ac:dyDescent="0.15">
      <c r="C70"/>
    </row>
    <row r="71" spans="3:3" ht="30" customHeight="1" x14ac:dyDescent="0.15">
      <c r="C71"/>
    </row>
    <row r="72" spans="3:3" ht="30" customHeight="1" x14ac:dyDescent="0.15">
      <c r="C72"/>
    </row>
    <row r="73" spans="3:3" ht="30" customHeight="1" x14ac:dyDescent="0.15">
      <c r="C73"/>
    </row>
    <row r="74" spans="3:3" ht="30" customHeight="1" x14ac:dyDescent="0.15">
      <c r="C74"/>
    </row>
    <row r="75" spans="3:3" ht="30" customHeight="1" x14ac:dyDescent="0.15">
      <c r="C75"/>
    </row>
    <row r="76" spans="3:3" ht="30" customHeight="1" x14ac:dyDescent="0.15">
      <c r="C76"/>
    </row>
    <row r="77" spans="3:3" ht="30" customHeight="1" x14ac:dyDescent="0.15">
      <c r="C77"/>
    </row>
    <row r="78" spans="3:3" ht="30" customHeight="1" x14ac:dyDescent="0.15">
      <c r="C78"/>
    </row>
    <row r="79" spans="3:3" ht="30" customHeight="1" x14ac:dyDescent="0.15">
      <c r="C79"/>
    </row>
    <row r="80" spans="3:3" ht="30" customHeight="1" x14ac:dyDescent="0.15">
      <c r="C80"/>
    </row>
    <row r="81" spans="3:3" ht="30" customHeight="1" x14ac:dyDescent="0.15">
      <c r="C81"/>
    </row>
    <row r="82" spans="3:3" ht="30" customHeight="1" x14ac:dyDescent="0.15">
      <c r="C82"/>
    </row>
    <row r="83" spans="3:3" ht="30" customHeight="1" x14ac:dyDescent="0.15">
      <c r="C83"/>
    </row>
    <row r="84" spans="3:3" ht="30" customHeight="1" x14ac:dyDescent="0.15">
      <c r="C84"/>
    </row>
    <row r="85" spans="3:3" ht="30" customHeight="1" x14ac:dyDescent="0.15">
      <c r="C85"/>
    </row>
    <row r="86" spans="3:3" ht="30" customHeight="1" x14ac:dyDescent="0.15">
      <c r="C86"/>
    </row>
    <row r="87" spans="3:3" ht="30" customHeight="1" x14ac:dyDescent="0.15">
      <c r="C87"/>
    </row>
    <row r="88" spans="3:3" ht="30" customHeight="1" x14ac:dyDescent="0.15">
      <c r="C88"/>
    </row>
    <row r="89" spans="3:3" ht="30" customHeight="1" x14ac:dyDescent="0.15">
      <c r="C89"/>
    </row>
    <row r="90" spans="3:3" ht="30" customHeight="1" x14ac:dyDescent="0.15">
      <c r="C90"/>
    </row>
    <row r="91" spans="3:3" ht="30" customHeight="1" x14ac:dyDescent="0.15">
      <c r="C91"/>
    </row>
    <row r="92" spans="3:3" ht="30" customHeight="1" x14ac:dyDescent="0.15">
      <c r="C92"/>
    </row>
    <row r="93" spans="3:3" ht="30" customHeight="1" x14ac:dyDescent="0.15">
      <c r="C93"/>
    </row>
  </sheetData>
  <mergeCells count="5">
    <mergeCell ref="A2:H2"/>
    <mergeCell ref="A3:G3"/>
    <mergeCell ref="A4:B4"/>
    <mergeCell ref="C4:D4"/>
    <mergeCell ref="E4:H4"/>
  </mergeCells>
  <phoneticPr fontId="7" type="noConversion"/>
  <printOptions horizontalCentered="1"/>
  <pageMargins left="0.78680555555555598" right="0.39305555555555599" top="0.39305555555555599" bottom="0.39305555555555599" header="0.39305555555555599" footer="0.39305555555555599"/>
  <pageSetup paperSize="9" scale="8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13"/>
  <sheetViews>
    <sheetView showZeros="0" view="pageBreakPreview" zoomScaleNormal="100" workbookViewId="0">
      <selection activeCell="A2" sqref="A2:G2"/>
    </sheetView>
  </sheetViews>
  <sheetFormatPr defaultColWidth="9" defaultRowHeight="30" customHeight="1" x14ac:dyDescent="0.15"/>
  <cols>
    <col min="1" max="1" width="26" customWidth="1"/>
    <col min="2" max="2" width="33.125" style="1" customWidth="1"/>
    <col min="3" max="7" width="20.625" customWidth="1"/>
  </cols>
  <sheetData>
    <row r="1" spans="1:8" ht="30" customHeight="1" x14ac:dyDescent="0.15">
      <c r="G1" s="7" t="s">
        <v>121</v>
      </c>
      <c r="H1" s="7"/>
    </row>
    <row r="2" spans="1:8" ht="30" customHeight="1" x14ac:dyDescent="0.15">
      <c r="A2" s="30" t="s">
        <v>122</v>
      </c>
      <c r="B2" s="31"/>
      <c r="C2" s="30"/>
      <c r="D2" s="30"/>
      <c r="E2" s="30"/>
      <c r="F2" s="30"/>
      <c r="G2" s="30"/>
      <c r="H2" s="8"/>
    </row>
    <row r="3" spans="1:8" ht="30" customHeight="1" x14ac:dyDescent="0.15">
      <c r="A3" s="32" t="str">
        <f>预算01表!A4</f>
        <v>部门名称：天津经济技术开发区基本建设管理办公室</v>
      </c>
      <c r="B3" s="33"/>
      <c r="C3" s="32"/>
      <c r="D3" s="32"/>
      <c r="E3" s="32"/>
      <c r="F3" s="32"/>
      <c r="G3" s="7" t="s">
        <v>2</v>
      </c>
      <c r="H3" s="7"/>
    </row>
    <row r="4" spans="1:8" ht="30" customHeight="1" x14ac:dyDescent="0.15">
      <c r="A4" s="28" t="s">
        <v>81</v>
      </c>
      <c r="B4" s="29" t="s">
        <v>82</v>
      </c>
      <c r="C4" s="28" t="s">
        <v>123</v>
      </c>
      <c r="D4" s="28"/>
      <c r="E4" s="28"/>
      <c r="F4" s="28"/>
      <c r="G4" s="28"/>
    </row>
    <row r="5" spans="1:8" ht="30" customHeight="1" x14ac:dyDescent="0.15">
      <c r="A5" s="28"/>
      <c r="B5" s="29"/>
      <c r="C5" s="28" t="s">
        <v>64</v>
      </c>
      <c r="D5" s="28" t="s">
        <v>83</v>
      </c>
      <c r="E5" s="28"/>
      <c r="F5" s="28"/>
      <c r="G5" s="28" t="s">
        <v>84</v>
      </c>
    </row>
    <row r="6" spans="1:8" ht="30" customHeight="1" x14ac:dyDescent="0.15">
      <c r="A6" s="28"/>
      <c r="B6" s="29"/>
      <c r="C6" s="28"/>
      <c r="D6" s="2" t="s">
        <v>77</v>
      </c>
      <c r="E6" s="2" t="s">
        <v>111</v>
      </c>
      <c r="F6" s="2" t="s">
        <v>112</v>
      </c>
      <c r="G6" s="28"/>
    </row>
    <row r="7" spans="1:8" ht="30" customHeight="1" x14ac:dyDescent="0.15">
      <c r="A7" s="12"/>
      <c r="B7" s="36" t="s">
        <v>156</v>
      </c>
      <c r="C7" s="37">
        <f>D7+G7</f>
        <v>32591.665026999999</v>
      </c>
      <c r="D7" s="37">
        <f>E7+F7</f>
        <v>0</v>
      </c>
      <c r="E7" s="37">
        <v>0</v>
      </c>
      <c r="F7" s="37">
        <v>0</v>
      </c>
      <c r="G7" s="37">
        <v>32591.665026999999</v>
      </c>
    </row>
    <row r="8" spans="1:8" ht="30" customHeight="1" x14ac:dyDescent="0.15">
      <c r="A8" s="12">
        <v>212</v>
      </c>
      <c r="B8" s="36" t="s">
        <v>159</v>
      </c>
      <c r="C8" s="37">
        <f>D8+G8</f>
        <v>10075</v>
      </c>
      <c r="D8" s="37">
        <f>E8+F8</f>
        <v>0</v>
      </c>
      <c r="E8" s="37">
        <v>0</v>
      </c>
      <c r="F8" s="37">
        <v>0</v>
      </c>
      <c r="G8" s="37">
        <v>10075</v>
      </c>
    </row>
    <row r="9" spans="1:8" ht="30" customHeight="1" x14ac:dyDescent="0.15">
      <c r="A9" s="12">
        <v>21208</v>
      </c>
      <c r="B9" s="36" t="s">
        <v>176</v>
      </c>
      <c r="C9" s="37">
        <f>D9+G9</f>
        <v>10075</v>
      </c>
      <c r="D9" s="37">
        <f>E9+F9</f>
        <v>0</v>
      </c>
      <c r="E9" s="37">
        <v>0</v>
      </c>
      <c r="F9" s="37">
        <v>0</v>
      </c>
      <c r="G9" s="37">
        <v>10075</v>
      </c>
    </row>
    <row r="10" spans="1:8" ht="30" customHeight="1" x14ac:dyDescent="0.15">
      <c r="A10" s="12">
        <v>2120803</v>
      </c>
      <c r="B10" s="36" t="s">
        <v>154</v>
      </c>
      <c r="C10" s="37">
        <f>D10+G10</f>
        <v>10075</v>
      </c>
      <c r="D10" s="37">
        <f>E10+F10</f>
        <v>0</v>
      </c>
      <c r="E10" s="37">
        <v>0</v>
      </c>
      <c r="F10" s="37">
        <v>0</v>
      </c>
      <c r="G10" s="37">
        <v>10075</v>
      </c>
    </row>
    <row r="11" spans="1:8" ht="30" customHeight="1" x14ac:dyDescent="0.15">
      <c r="A11" s="12">
        <v>229</v>
      </c>
      <c r="B11" s="36" t="s">
        <v>177</v>
      </c>
      <c r="C11" s="37">
        <f>D11+G11</f>
        <v>22516.665026999999</v>
      </c>
      <c r="D11" s="37">
        <f>E11+F11</f>
        <v>0</v>
      </c>
      <c r="E11" s="37">
        <v>0</v>
      </c>
      <c r="F11" s="37">
        <v>0</v>
      </c>
      <c r="G11" s="37">
        <v>22516.665026999999</v>
      </c>
    </row>
    <row r="12" spans="1:8" ht="30" customHeight="1" x14ac:dyDescent="0.15">
      <c r="A12" s="12">
        <v>22904</v>
      </c>
      <c r="B12" s="36" t="s">
        <v>178</v>
      </c>
      <c r="C12" s="37">
        <f>D12+G12</f>
        <v>22516.665026999999</v>
      </c>
      <c r="D12" s="37">
        <f>E12+F12</f>
        <v>0</v>
      </c>
      <c r="E12" s="37">
        <v>0</v>
      </c>
      <c r="F12" s="37">
        <v>0</v>
      </c>
      <c r="G12" s="37">
        <v>22516.665026999999</v>
      </c>
    </row>
    <row r="13" spans="1:8" ht="30" customHeight="1" x14ac:dyDescent="0.15">
      <c r="A13" s="12">
        <v>2290402</v>
      </c>
      <c r="B13" s="36" t="s">
        <v>155</v>
      </c>
      <c r="C13" s="37">
        <f>D13+G13</f>
        <v>22516.665026999999</v>
      </c>
      <c r="D13" s="37">
        <f>E13+F13</f>
        <v>0</v>
      </c>
      <c r="E13" s="37">
        <v>0</v>
      </c>
      <c r="F13" s="37">
        <v>0</v>
      </c>
      <c r="G13" s="37">
        <v>22516.665026999999</v>
      </c>
    </row>
  </sheetData>
  <mergeCells count="8">
    <mergeCell ref="A2:G2"/>
    <mergeCell ref="A3:F3"/>
    <mergeCell ref="C4:G4"/>
    <mergeCell ref="D5:F5"/>
    <mergeCell ref="A4:A6"/>
    <mergeCell ref="B4:B6"/>
    <mergeCell ref="C5:C6"/>
    <mergeCell ref="G5:G6"/>
  </mergeCells>
  <phoneticPr fontId="7" type="noConversion"/>
  <printOptions horizontalCentered="1"/>
  <pageMargins left="0.78680555555555598" right="0.39305555555555599" top="0.39305555555555599" bottom="0.39305555555555599" header="0.39305555555555599" footer="0.39305555555555599"/>
  <pageSetup paperSize="9" scale="84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10"/>
  <sheetViews>
    <sheetView showZeros="0" view="pageBreakPreview" zoomScaleNormal="100" workbookViewId="0">
      <selection activeCell="A2" sqref="A2:G2"/>
    </sheetView>
  </sheetViews>
  <sheetFormatPr defaultColWidth="9" defaultRowHeight="30" customHeight="1" x14ac:dyDescent="0.15"/>
  <cols>
    <col min="1" max="1" width="30.625" style="1" customWidth="1"/>
    <col min="2" max="7" width="20.625" customWidth="1"/>
  </cols>
  <sheetData>
    <row r="1" spans="1:7" ht="30" customHeight="1" x14ac:dyDescent="0.15">
      <c r="G1" s="7" t="s">
        <v>124</v>
      </c>
    </row>
    <row r="2" spans="1:7" ht="30" customHeight="1" x14ac:dyDescent="0.15">
      <c r="A2" s="31" t="s">
        <v>125</v>
      </c>
      <c r="B2" s="30"/>
      <c r="C2" s="30"/>
      <c r="D2" s="30"/>
      <c r="E2" s="30"/>
      <c r="F2" s="30"/>
      <c r="G2" s="30"/>
    </row>
    <row r="3" spans="1:7" ht="30" customHeight="1" x14ac:dyDescent="0.15">
      <c r="A3" s="33" t="str">
        <f>预算01表!A4</f>
        <v>部门名称：天津经济技术开发区基本建设管理办公室</v>
      </c>
      <c r="B3" s="32"/>
      <c r="C3" s="32"/>
      <c r="D3" s="32"/>
      <c r="E3" s="32"/>
      <c r="F3" s="32"/>
      <c r="G3" s="7" t="s">
        <v>2</v>
      </c>
    </row>
    <row r="4" spans="1:7" ht="30" customHeight="1" x14ac:dyDescent="0.15">
      <c r="A4" s="29" t="s">
        <v>57</v>
      </c>
      <c r="B4" s="28" t="s">
        <v>126</v>
      </c>
      <c r="C4" s="28" t="s">
        <v>127</v>
      </c>
      <c r="D4" s="28" t="s">
        <v>128</v>
      </c>
      <c r="E4" s="28"/>
      <c r="F4" s="28"/>
      <c r="G4" s="28" t="s">
        <v>129</v>
      </c>
    </row>
    <row r="5" spans="1:7" ht="30" customHeight="1" x14ac:dyDescent="0.15">
      <c r="A5" s="29"/>
      <c r="B5" s="28"/>
      <c r="C5" s="28"/>
      <c r="D5" s="2" t="s">
        <v>77</v>
      </c>
      <c r="E5" s="2" t="s">
        <v>130</v>
      </c>
      <c r="F5" s="2" t="s">
        <v>131</v>
      </c>
      <c r="G5" s="28"/>
    </row>
    <row r="6" spans="1:7" ht="30" customHeight="1" x14ac:dyDescent="0.15">
      <c r="A6" s="5" t="s">
        <v>64</v>
      </c>
      <c r="B6" s="9">
        <f t="shared" ref="B6:G6" si="0">B7</f>
        <v>0</v>
      </c>
      <c r="C6" s="9">
        <f t="shared" si="0"/>
        <v>0</v>
      </c>
      <c r="D6" s="9">
        <f t="shared" si="0"/>
        <v>0</v>
      </c>
      <c r="E6" s="9">
        <f t="shared" si="0"/>
        <v>0</v>
      </c>
      <c r="F6" s="9">
        <f t="shared" si="0"/>
        <v>0</v>
      </c>
      <c r="G6" s="9">
        <f t="shared" si="0"/>
        <v>0</v>
      </c>
    </row>
    <row r="7" spans="1:7" ht="30" customHeight="1" x14ac:dyDescent="0.15">
      <c r="A7" s="5" t="str">
        <f>MID(A3,6,100)</f>
        <v>天津经济技术开发区基本建设管理办公室</v>
      </c>
      <c r="B7" s="9">
        <f>SUM(C7,D7,G7)</f>
        <v>0</v>
      </c>
      <c r="C7" s="6"/>
      <c r="D7" s="6">
        <f>E7+F7</f>
        <v>0</v>
      </c>
      <c r="E7" s="6"/>
      <c r="F7" s="6"/>
      <c r="G7" s="6"/>
    </row>
    <row r="8" spans="1:7" ht="30" customHeight="1" x14ac:dyDescent="0.15">
      <c r="A8" s="5"/>
      <c r="B8" s="10"/>
      <c r="C8" s="4"/>
      <c r="D8" s="4"/>
      <c r="E8" s="4"/>
      <c r="F8" s="4"/>
      <c r="G8" s="4"/>
    </row>
    <row r="9" spans="1:7" ht="30" customHeight="1" x14ac:dyDescent="0.15">
      <c r="A9" s="5"/>
      <c r="B9" s="4"/>
      <c r="C9" s="4"/>
      <c r="D9" s="4"/>
      <c r="E9" s="4"/>
      <c r="F9" s="4"/>
      <c r="G9" s="4"/>
    </row>
    <row r="10" spans="1:7" ht="30" customHeight="1" x14ac:dyDescent="0.15">
      <c r="A10" s="5"/>
      <c r="B10" s="4"/>
      <c r="C10" s="4"/>
      <c r="D10" s="4"/>
      <c r="E10" s="4"/>
      <c r="F10" s="4"/>
      <c r="G10" s="4"/>
    </row>
  </sheetData>
  <mergeCells count="7">
    <mergeCell ref="A2:G2"/>
    <mergeCell ref="A3:F3"/>
    <mergeCell ref="D4:F4"/>
    <mergeCell ref="A4:A5"/>
    <mergeCell ref="B4:B5"/>
    <mergeCell ref="C4:C5"/>
    <mergeCell ref="G4:G5"/>
  </mergeCells>
  <phoneticPr fontId="7" type="noConversion"/>
  <printOptions horizontalCentered="1"/>
  <pageMargins left="0.78680555555555598" right="0.39305555555555599" top="0.39305555555555599" bottom="0.39305555555555599" header="0.39305555555555599" footer="0.39305555555555599"/>
  <pageSetup paperSize="9" scale="8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6"/>
  <sheetViews>
    <sheetView showZeros="0" view="pageBreakPreview" zoomScaleNormal="100" workbookViewId="0">
      <selection activeCell="A2" sqref="A2:D2"/>
    </sheetView>
  </sheetViews>
  <sheetFormatPr defaultColWidth="9" defaultRowHeight="30" customHeight="1" x14ac:dyDescent="0.15"/>
  <cols>
    <col min="1" max="1" width="27.75" style="1" customWidth="1"/>
    <col min="2" max="2" width="14" customWidth="1"/>
    <col min="3" max="3" width="47.625" style="1" customWidth="1"/>
    <col min="4" max="4" width="39" customWidth="1"/>
  </cols>
  <sheetData>
    <row r="1" spans="1:8" ht="30" customHeight="1" x14ac:dyDescent="0.15">
      <c r="D1" s="7" t="s">
        <v>132</v>
      </c>
      <c r="G1" s="7"/>
      <c r="H1" s="7"/>
    </row>
    <row r="2" spans="1:8" ht="30" customHeight="1" x14ac:dyDescent="0.15">
      <c r="A2" s="31" t="s">
        <v>133</v>
      </c>
      <c r="B2" s="30"/>
      <c r="C2" s="31"/>
      <c r="D2" s="30"/>
      <c r="E2" s="8"/>
      <c r="F2" s="8"/>
      <c r="G2" s="8"/>
      <c r="H2" s="8"/>
    </row>
    <row r="3" spans="1:8" ht="30" customHeight="1" x14ac:dyDescent="0.15">
      <c r="A3" s="34" t="str">
        <f>预算01表!A4</f>
        <v>部门名称：天津经济技术开发区基本建设管理办公室</v>
      </c>
      <c r="B3" s="35"/>
      <c r="C3" s="34"/>
      <c r="D3" s="7" t="s">
        <v>2</v>
      </c>
      <c r="G3" s="7"/>
      <c r="H3" s="7"/>
    </row>
    <row r="4" spans="1:8" ht="30" customHeight="1" x14ac:dyDescent="0.15">
      <c r="A4" s="3" t="s">
        <v>134</v>
      </c>
      <c r="B4" s="2" t="s">
        <v>135</v>
      </c>
      <c r="C4" s="3" t="s">
        <v>136</v>
      </c>
      <c r="D4" s="2" t="s">
        <v>61</v>
      </c>
    </row>
    <row r="5" spans="1:8" ht="30" customHeight="1" x14ac:dyDescent="0.15">
      <c r="A5" s="5"/>
      <c r="B5" s="4"/>
      <c r="C5" s="5" t="s">
        <v>64</v>
      </c>
      <c r="D5" s="9">
        <f>SUM(D7:D99)</f>
        <v>0</v>
      </c>
    </row>
    <row r="6" spans="1:8" ht="30" customHeight="1" x14ac:dyDescent="0.15">
      <c r="A6" s="5"/>
      <c r="B6" s="4"/>
      <c r="C6" s="5" t="str">
        <f>MID(A3,6,100)</f>
        <v>天津经济技术开发区基本建设管理办公室</v>
      </c>
      <c r="D6" s="9">
        <f>SUM(D7:D99)</f>
        <v>0</v>
      </c>
    </row>
  </sheetData>
  <mergeCells count="2">
    <mergeCell ref="A2:D2"/>
    <mergeCell ref="A3:C3"/>
  </mergeCells>
  <phoneticPr fontId="7" type="noConversion"/>
  <printOptions horizontalCentered="1"/>
  <pageMargins left="0.78680555555555598" right="0.39305555555555599" top="0.39305555555555599" bottom="0.39305555555555599" header="0.39305555555555599" footer="0.393055555555555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9</vt:i4>
      </vt:variant>
    </vt:vector>
  </HeadingPairs>
  <TitlesOfParts>
    <vt:vector size="19" baseType="lpstr">
      <vt:lpstr>预算01表</vt:lpstr>
      <vt:lpstr>预算02表</vt:lpstr>
      <vt:lpstr>预算03表</vt:lpstr>
      <vt:lpstr>预算04表</vt:lpstr>
      <vt:lpstr>预算05表</vt:lpstr>
      <vt:lpstr>预算06表</vt:lpstr>
      <vt:lpstr>预算07表</vt:lpstr>
      <vt:lpstr>预算08表</vt:lpstr>
      <vt:lpstr>预算09表</vt:lpstr>
      <vt:lpstr>预算10表</vt:lpstr>
      <vt:lpstr>预算01表!Print_Area</vt:lpstr>
      <vt:lpstr>预算02表!Print_Area</vt:lpstr>
      <vt:lpstr>预算04表!Print_Area</vt:lpstr>
      <vt:lpstr>预算03表!Print_Titles</vt:lpstr>
      <vt:lpstr>预算05表!Print_Titles</vt:lpstr>
      <vt:lpstr>预算06表!Print_Titles</vt:lpstr>
      <vt:lpstr>预算07表!Print_Titles</vt:lpstr>
      <vt:lpstr>预算09表!Print_Titles</vt:lpstr>
      <vt:lpstr>预算10表!Print_Titles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文飞 许</cp:lastModifiedBy>
  <dcterms:created xsi:type="dcterms:W3CDTF">2022-03-30T08:40:00Z</dcterms:created>
  <dcterms:modified xsi:type="dcterms:W3CDTF">2024-01-24T05:13:20Z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348CFA84571C4DBA832C4E77EAB24FAE</vt:lpwstr>
  </property>
  <property fmtid="{D5CDD505-2E9C-101B-9397-08002B2CF9AE}" pid="3" name="KSOProductBuildVer">
    <vt:lpwstr>2052-12.1.0.16120</vt:lpwstr>
  </property>
</Properties>
</file>